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6"/>
  </bookViews>
  <sheets>
    <sheet name="Groupe 1" sheetId="1" state="visible" r:id="rId2"/>
    <sheet name="Groupe 2A" sheetId="2" state="visible" r:id="rId3"/>
    <sheet name="Groupe 2B" sheetId="3" state="visible" r:id="rId4"/>
    <sheet name="Groupe 3" sheetId="4" state="visible" r:id="rId5"/>
    <sheet name="Groupe 4" sheetId="5" state="visible" r:id="rId6"/>
    <sheet name="Groupe 5" sheetId="6" state="visible" r:id="rId7"/>
    <sheet name="Reconnaissance" sheetId="7" state="visible" r:id="rId8"/>
    <sheet name="Statistiques 2022-2023" sheetId="8" state="visible" r:id="rId9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<sst xmlns="http://schemas.openxmlformats.org/spreadsheetml/2006/main" count="1652" uniqueCount="461">
  <si>
    <t xml:space="preserve">Activité Randonnée Pédestre</t>
  </si>
  <si>
    <t xml:space="preserve">T1 Saison 2022-2023</t>
  </si>
  <si>
    <t xml:space="preserve">Faite</t>
  </si>
  <si>
    <t xml:space="preserve">Date</t>
  </si>
  <si>
    <t xml:space="preserve">Animateur n°1</t>
  </si>
  <si>
    <t xml:space="preserve">Animateur n°2</t>
  </si>
  <si>
    <t xml:space="preserve">Animateur n°3</t>
  </si>
  <si>
    <t xml:space="preserve">Animateur n°4</t>
  </si>
  <si>
    <t xml:space="preserve">Lieu de la mission</t>
  </si>
  <si>
    <t xml:space="preserve">Trajet A/R</t>
  </si>
  <si>
    <t xml:space="preserve">Participants</t>
  </si>
  <si>
    <t xml:space="preserve">Km</t>
  </si>
  <si>
    <t xml:space="preserve">Dénivelé</t>
  </si>
  <si>
    <t xml:space="preserve">Commentaire</t>
  </si>
  <si>
    <t xml:space="preserve">Vieules Bernadette</t>
  </si>
  <si>
    <t xml:space="preserve">Derue Philippe</t>
  </si>
  <si>
    <t xml:space="preserve">Les Matelles</t>
  </si>
  <si>
    <t xml:space="preserve">BV remplace MM</t>
  </si>
  <si>
    <t xml:space="preserve">Michaudet Michel</t>
  </si>
  <si>
    <t xml:space="preserve">Derue Philippe en formation</t>
  </si>
  <si>
    <t xml:space="preserve">Domaine de Roussières</t>
  </si>
  <si>
    <t xml:space="preserve">RAS</t>
  </si>
  <si>
    <t xml:space="preserve">St Clément Parc St Sauveur lycée</t>
  </si>
  <si>
    <t xml:space="preserve">5.5</t>
  </si>
  <si>
    <t xml:space="preserve">BV seule JCG absent</t>
  </si>
  <si>
    <t xml:space="preserve">Delay Marie-Thérèse</t>
  </si>
  <si>
    <t xml:space="preserve">Sourdoire Jean-Claude</t>
  </si>
  <si>
    <t xml:space="preserve">ST Martin de Londres</t>
  </si>
  <si>
    <t xml:space="preserve">Sourdoire Jean Claude</t>
  </si>
  <si>
    <t xml:space="preserve">VIEULES Bernadette</t>
  </si>
  <si>
    <t xml:space="preserve">Assas</t>
  </si>
  <si>
    <t xml:space="preserve">Sourdoire Marie Paule</t>
  </si>
  <si>
    <t xml:space="preserve">Montaud les Cayrisses </t>
  </si>
  <si>
    <t xml:space="preserve">Pluie</t>
  </si>
  <si>
    <t xml:space="preserve">Goustiaux Jean Claude</t>
  </si>
  <si>
    <t xml:space="preserve">Près de Claret crête de Taillade</t>
  </si>
  <si>
    <t xml:space="preserve">Près de St Drézéry lac de la Valinière</t>
  </si>
  <si>
    <t xml:space="preserve">Près de St Paul et Valmalle le chêne de Védas</t>
  </si>
  <si>
    <t xml:space="preserve">Près de St Bauzille de Montmel Bois Calinier</t>
  </si>
  <si>
    <t xml:space="preserve">Près de Ste Croix de Q Serre des Mouges AR</t>
  </si>
  <si>
    <t xml:space="preserve">De St Gély aux Matelles AR</t>
  </si>
  <si>
    <t xml:space="preserve">Jérome Gérard</t>
  </si>
  <si>
    <t xml:space="preserve">Assas au lieu de Ste Croix de Quintillargues</t>
  </si>
  <si>
    <t xml:space="preserve">Modif rando et animateur JCS et GJ remplace MTD et PHD</t>
  </si>
  <si>
    <t xml:space="preserve">Ste Croix de Q serre des Moujes</t>
  </si>
  <si>
    <t xml:space="preserve">Modif rando</t>
  </si>
  <si>
    <t xml:space="preserve">St Gély la Plaine</t>
  </si>
  <si>
    <t xml:space="preserve">T2 Saison 2022-2023</t>
  </si>
  <si>
    <t xml:space="preserve">Jerome Gérard</t>
  </si>
  <si>
    <t xml:space="preserve">Plateau de Piquet </t>
  </si>
  <si>
    <t xml:space="preserve">GJ remplace MTD</t>
  </si>
  <si>
    <t xml:space="preserve">Delay Marie Thérèse</t>
  </si>
  <si>
    <t xml:space="preserve">Goustiaux jean Claude</t>
  </si>
  <si>
    <t xml:space="preserve">Saint Vincent de Barbeyrargues  Bois des Pins</t>
  </si>
  <si>
    <t xml:space="preserve">Regnier Jean Paul</t>
  </si>
  <si>
    <t xml:space="preserve">De St Gély aux Matelles</t>
  </si>
  <si>
    <t xml:space="preserve">Baillarguet : plan des Masques</t>
  </si>
  <si>
    <t xml:space="preserve">RAS  Malgré Nbre important de participants</t>
  </si>
  <si>
    <t xml:space="preserve">Cavalier Jean Paul</t>
  </si>
  <si>
    <t xml:space="preserve">Le Triadou - 2 ponts romans</t>
  </si>
  <si>
    <t xml:space="preserve">Modif rando + JCS remplace MTD</t>
  </si>
  <si>
    <t xml:space="preserve">St Drézéry   de la carrière au Pylone</t>
  </si>
  <si>
    <t xml:space="preserve">Sourdoire Marie-Paule </t>
  </si>
  <si>
    <t xml:space="preserve">Jérôme Gérard</t>
  </si>
  <si>
    <t xml:space="preserve">St Bauzille de Montmel bois Calinier</t>
  </si>
  <si>
    <t xml:space="preserve">Guzargues source du Salaison</t>
  </si>
  <si>
    <t xml:space="preserve">Neige</t>
  </si>
  <si>
    <t xml:space="preserve">Goustiaux Jean-Claude</t>
  </si>
  <si>
    <t xml:space="preserve">St Drézéry lac de la Valinière</t>
  </si>
  <si>
    <t xml:space="preserve">Cavalier Jean-Paul</t>
  </si>
  <si>
    <t xml:space="preserve">Lancyre Nd d'Aleyrac</t>
  </si>
  <si>
    <t xml:space="preserve">St Gély Bois de Chabaudy la combaillère Laval</t>
  </si>
  <si>
    <t xml:space="preserve">Château de Montlaur Puech rond</t>
  </si>
  <si>
    <t xml:space="preserve">T3 Saison 2022-2023</t>
  </si>
  <si>
    <t xml:space="preserve">Assas les gours de la Lèque</t>
  </si>
  <si>
    <t xml:space="preserve">Camp des César à Laudun</t>
  </si>
  <si>
    <t xml:space="preserve">Voyage en bus</t>
  </si>
  <si>
    <t xml:space="preserve">Lundi de Pâques</t>
  </si>
  <si>
    <t xml:space="preserve">Férié</t>
  </si>
  <si>
    <t xml:space="preserve">Murles</t>
  </si>
  <si>
    <t xml:space="preserve">Modif Rando</t>
  </si>
  <si>
    <t xml:space="preserve">Aumelas tour du télégraphe</t>
  </si>
  <si>
    <t xml:space="preserve">Lundi de Pentecôte</t>
  </si>
  <si>
    <t xml:space="preserve">St martin de Londres Font termina</t>
  </si>
  <si>
    <t xml:space="preserve">rando raccourcie  (chaleur)</t>
  </si>
  <si>
    <t xml:space="preserve">Bacon Michel</t>
  </si>
  <si>
    <t xml:space="preserve">La Boissière bois de la Rouvière</t>
  </si>
  <si>
    <t xml:space="preserve">BC remplace MTD</t>
  </si>
  <si>
    <t xml:space="preserve">Thorel Jean Claude</t>
  </si>
  <si>
    <t xml:space="preserve">Séjour Mont Dore</t>
  </si>
  <si>
    <t xml:space="preserve">Le Capucin</t>
  </si>
  <si>
    <t xml:space="preserve">Delay Bernard</t>
  </si>
  <si>
    <t xml:space="preserve">Lac Pavin</t>
  </si>
  <si>
    <t xml:space="preserve">Lac chambon + lac guery</t>
  </si>
  <si>
    <t xml:space="preserve">lac d’aydat</t>
  </si>
  <si>
    <t xml:space="preserve">Robert Rigal</t>
  </si>
  <si>
    <t xml:space="preserve">Chastreix</t>
  </si>
  <si>
    <t xml:space="preserve">Puy de Sancy</t>
  </si>
  <si>
    <t xml:space="preserve">RAS + parking payant</t>
  </si>
  <si>
    <t xml:space="preserve">pas de rando</t>
  </si>
  <si>
    <t xml:space="preserve">Cavalier jean paul</t>
  </si>
  <si>
    <t xml:space="preserve">Thorel jean claude</t>
  </si>
  <si>
    <t xml:space="preserve">Lattes</t>
  </si>
  <si>
    <t xml:space="preserve">saint jean de buèges</t>
  </si>
  <si>
    <t xml:space="preserve">Gayraud Rosina</t>
  </si>
  <si>
    <t xml:space="preserve">Bois de la Rouvière vers la Boissière </t>
  </si>
  <si>
    <t xml:space="preserve">RAS </t>
  </si>
  <si>
    <t xml:space="preserve">SERRA Roger</t>
  </si>
  <si>
    <t xml:space="preserve">Argeliers /Vailhauquès</t>
  </si>
  <si>
    <t xml:space="preserve">une personne en difficulté (chaleur, dénivelée) sans conséquence avec l'aide de Danièle Marchand et Nicole Douala qui ont aidé cette personne.commentaire: effectif trop important pour ce type de rando assez tonique.</t>
  </si>
  <si>
    <t xml:space="preserve">Bois de périé Route face au Lac de cécéles</t>
  </si>
  <si>
    <t xml:space="preserve">MM à remplacé JPC</t>
  </si>
  <si>
    <t xml:space="preserve">Lac du ponant</t>
  </si>
  <si>
    <t xml:space="preserve">Restinclières au lieu de ournonteral </t>
  </si>
  <si>
    <t xml:space="preserve">Boucle pescalune</t>
  </si>
  <si>
    <t xml:space="preserve">Mader Hélène </t>
  </si>
  <si>
    <t xml:space="preserve">Agones</t>
  </si>
  <si>
    <t xml:space="preserve">Agones à remplacé Le Pouget</t>
  </si>
  <si>
    <t xml:space="preserve">Les Matelles, bois de Lecque</t>
  </si>
  <si>
    <t xml:space="preserve">Valmalle</t>
  </si>
  <si>
    <t xml:space="preserve">Montarnaud</t>
  </si>
  <si>
    <t xml:space="preserve">Soudoire Marie Paule </t>
  </si>
  <si>
    <t xml:space="preserve">Vieules Bernadette </t>
  </si>
  <si>
    <t xml:space="preserve">Montaud </t>
  </si>
  <si>
    <t xml:space="preserve">Montaud remplace Ravin des arcs,JPR et MM remplacé </t>
  </si>
  <si>
    <t xml:space="preserve">Vieules et Gayraud</t>
  </si>
  <si>
    <t xml:space="preserve">St Martin de Londres</t>
  </si>
  <si>
    <t xml:space="preserve">JPC remplace JCT</t>
  </si>
  <si>
    <t xml:space="preserve">Montaud Bois Nègre</t>
  </si>
  <si>
    <t xml:space="preserve">Soudoire Marie Paule</t>
  </si>
  <si>
    <t xml:space="preserve">Rabejac</t>
  </si>
  <si>
    <t xml:space="preserve">Rabejac pluie remplacé par St Gely Puech de Redonel .RR est remplacé par MPS/JPR</t>
  </si>
  <si>
    <t xml:space="preserve">Sourdoire Jean Claude </t>
  </si>
  <si>
    <t xml:space="preserve">Argelliers</t>
  </si>
  <si>
    <t xml:space="preserve">Rigal Robert remplacé par MPS JCS JPR </t>
  </si>
  <si>
    <t xml:space="preserve">Gayraud Rosine</t>
  </si>
  <si>
    <t xml:space="preserve">Les Matelles Bois de Lèques</t>
  </si>
  <si>
    <t xml:space="preserve">Cavalier Jean paul</t>
  </si>
  <si>
    <t xml:space="preserve">Sussargues</t>
  </si>
  <si>
    <t xml:space="preserve">Puechabon Chapelle St Sylvestre</t>
  </si>
  <si>
    <t xml:space="preserve">Saint Bauzille de Montmel</t>
  </si>
  <si>
    <t xml:space="preserve">JPR a remplacé RG  </t>
  </si>
  <si>
    <t xml:space="preserve">Rigal Robert</t>
  </si>
  <si>
    <t xml:space="preserve">Vacquières Moulin de Vère </t>
  </si>
  <si>
    <t xml:space="preserve">Vacquieres </t>
  </si>
  <si>
    <t xml:space="preserve">JPR remplace RG + modif rando</t>
  </si>
  <si>
    <t xml:space="preserve">Michaudet Michel </t>
  </si>
  <si>
    <t xml:space="preserve">La Boissiere </t>
  </si>
  <si>
    <t xml:space="preserve">Mas Neuf </t>
  </si>
  <si>
    <t xml:space="preserve">Montpeyroux</t>
  </si>
  <si>
    <t xml:space="preserve">Notre Dame de Londres</t>
  </si>
  <si>
    <t xml:space="preserve">JRC remplace RR</t>
  </si>
  <si>
    <t xml:space="preserve">Camp César à Laudun</t>
  </si>
  <si>
    <t xml:space="preserve">Férie</t>
  </si>
  <si>
    <t xml:space="preserve">Aniane  Ruisseau des Corbières </t>
  </si>
  <si>
    <t xml:space="preserve">Cournonteral Bergerie de la  Commune </t>
  </si>
  <si>
    <t xml:space="preserve">Le Pouget   Dolmen</t>
  </si>
  <si>
    <t xml:space="preserve">RG remplace RR</t>
  </si>
  <si>
    <t xml:space="preserve">Journée Champêtre Mas de Baumes</t>
  </si>
  <si>
    <t xml:space="preserve">Cazevielle</t>
  </si>
  <si>
    <t xml:space="preserve">La Boissiere</t>
  </si>
  <si>
    <t xml:space="preserve">MPS remplace RR + modif rando</t>
  </si>
  <si>
    <t xml:space="preserve">Col de Guery</t>
  </si>
  <si>
    <t xml:space="preserve">Lac Pavin depuis Besse</t>
  </si>
  <si>
    <t xml:space="preserve">Les Cascades</t>
  </si>
  <si>
    <t xml:space="preserve">Cirque fontaine salée</t>
  </si>
  <si>
    <t xml:space="preserve">RAS + chute</t>
  </si>
  <si>
    <t xml:space="preserve">Les Plantades</t>
  </si>
  <si>
    <t xml:space="preserve">Marchand Danièle</t>
  </si>
  <si>
    <t xml:space="preserve">Les sources de la dordogne</t>
  </si>
  <si>
    <t xml:space="preserve">Gignac Domaine du Pelican </t>
  </si>
  <si>
    <t xml:space="preserve">RG remplace BC</t>
  </si>
  <si>
    <t xml:space="preserve">Calvie Bernard </t>
  </si>
  <si>
    <t xml:space="preserve">Calvie Bernard</t>
  </si>
  <si>
    <t xml:space="preserve">Gayraud Rosina </t>
  </si>
  <si>
    <t xml:space="preserve">Les Matelles </t>
  </si>
  <si>
    <t xml:space="preserve">BC remplace RG</t>
  </si>
  <si>
    <t xml:space="preserve">Fondespierre</t>
  </si>
  <si>
    <t xml:space="preserve">RG remplace BC + modif rando</t>
  </si>
  <si>
    <t xml:space="preserve">MM remplace BC  + modif rando</t>
  </si>
  <si>
    <t xml:space="preserve">Puech des Mourgues </t>
  </si>
  <si>
    <t xml:space="preserve">Serra Roger</t>
  </si>
  <si>
    <t xml:space="preserve">RS remplace BC</t>
  </si>
  <si>
    <t xml:space="preserve">Saint Saturnin </t>
  </si>
  <si>
    <t xml:space="preserve">Rocher Du Causse</t>
  </si>
  <si>
    <t xml:space="preserve">Pluie BC est venu au rdv</t>
  </si>
  <si>
    <t xml:space="preserve">Regnier jean Paul</t>
  </si>
  <si>
    <t xml:space="preserve">La Ciotat St Cyr sur Mer</t>
  </si>
  <si>
    <t xml:space="preserve">RAS + frais parking et autoroute</t>
  </si>
  <si>
    <t xml:space="preserve">Lumigny</t>
  </si>
  <si>
    <t xml:space="preserve">Cassis</t>
  </si>
  <si>
    <t xml:space="preserve">Aniane Ruisseau des Corbières </t>
  </si>
  <si>
    <t xml:space="preserve">Vacances scolaires</t>
  </si>
  <si>
    <t xml:space="preserve">Octon  Chapelle de Roubignac </t>
  </si>
  <si>
    <t xml:space="preserve">Saint Jean de la Blaquiere</t>
  </si>
  <si>
    <t xml:space="preserve">Pont de l’ascension</t>
  </si>
  <si>
    <t xml:space="preserve">La Pourcaresse La Font Termina</t>
  </si>
  <si>
    <t xml:space="preserve">Annulé circuit impraticable</t>
  </si>
  <si>
    <t xml:space="preserve">Régnier Jean Paul</t>
  </si>
  <si>
    <t xml:space="preserve">Acropolis Montpellier </t>
  </si>
  <si>
    <t xml:space="preserve">RAS modif rando</t>
  </si>
  <si>
    <t xml:space="preserve">Cazevielle Ruisseau du Patus </t>
  </si>
  <si>
    <t xml:space="preserve">JEROME Gérard</t>
  </si>
  <si>
    <t xml:space="preserve">St Christol</t>
  </si>
  <si>
    <t xml:space="preserve">RAS GJ remplace MPS</t>
  </si>
  <si>
    <t xml:space="preserve">Mader Hélène</t>
  </si>
  <si>
    <t xml:space="preserve">Rando commune St Clément</t>
  </si>
  <si>
    <t xml:space="preserve">RAS + Collation</t>
  </si>
  <si>
    <t xml:space="preserve">Peyreleau</t>
  </si>
  <si>
    <t xml:space="preserve">Doualla Nicole</t>
  </si>
  <si>
    <t xml:space="preserve">Roqueredonde</t>
  </si>
  <si>
    <t xml:space="preserve">Roger Serra</t>
  </si>
  <si>
    <t xml:space="preserve">Jean-Paul Regnier</t>
  </si>
  <si>
    <t xml:space="preserve">Rosina Gayraud</t>
  </si>
  <si>
    <t xml:space="preserve">Brissac</t>
  </si>
  <si>
    <t xml:space="preserve">Lassalle (30)</t>
  </si>
  <si>
    <t xml:space="preserve">CALVIE Bernard</t>
  </si>
  <si>
    <t xml:space="preserve">Vissec</t>
  </si>
  <si>
    <t xml:space="preserve">REGNIER Jean-Paul</t>
  </si>
  <si>
    <t xml:space="preserve">COLLIAS Le Gardon et Baume St Vérédème</t>
  </si>
  <si>
    <t xml:space="preserve">LE FROUZET</t>
  </si>
  <si>
    <t xml:space="preserve">Lodève- Col de la Défriche- Mont Cervel</t>
  </si>
  <si>
    <t xml:space="preserve">St Bauzille de Putois- Le Thaurac</t>
  </si>
  <si>
    <t xml:space="preserve">Les Salins de Villeneuve-Les-Maguelone</t>
  </si>
  <si>
    <t xml:space="preserve">Bragassargues</t>
  </si>
  <si>
    <t xml:space="preserve">Neffiès-Plateau de Falgairas</t>
  </si>
  <si>
    <t xml:space="preserve">Montbazin</t>
  </si>
  <si>
    <t xml:space="preserve">RAS modif Rando</t>
  </si>
  <si>
    <t xml:space="preserve">Villeneuve-les-Maguelone</t>
  </si>
  <si>
    <t xml:space="preserve">La Grande Motte</t>
  </si>
  <si>
    <t xml:space="preserve">Aniane-Ruisseau des Corbieres</t>
  </si>
  <si>
    <t xml:space="preserve">Montaud - Saint-bauzille-de-Montmel</t>
  </si>
  <si>
    <t xml:space="preserve">Douala Nicole</t>
  </si>
  <si>
    <t xml:space="preserve">Palavas</t>
  </si>
  <si>
    <t xml:space="preserve">St Jean de Fos – Les Plos</t>
  </si>
  <si>
    <t xml:space="preserve">Corconne / Crémal</t>
  </si>
  <si>
    <t xml:space="preserve">Neffies-Plateau-de-Falgairas</t>
  </si>
  <si>
    <t xml:space="preserve">Vic-Le-Fesq</t>
  </si>
  <si>
    <t xml:space="preserve">Sumène</t>
  </si>
  <si>
    <t xml:space="preserve">Lauroux - Cirque de Labeil</t>
  </si>
  <si>
    <t xml:space="preserve">BC remplace DM+ modif rando</t>
  </si>
  <si>
    <t xml:space="preserve">Prades Assas</t>
  </si>
  <si>
    <t xml:space="preserve">HM remplace ND</t>
  </si>
  <si>
    <t xml:space="preserve">St-Bauzille-de-Putois / La Baraque</t>
  </si>
  <si>
    <t xml:space="preserve">RG remplace ND</t>
  </si>
  <si>
    <t xml:space="preserve">Liausson Mourèze</t>
  </si>
  <si>
    <t xml:space="preserve">animateur à la ramasse: participants magnanimes...</t>
  </si>
  <si>
    <t xml:space="preserve">La Gardiole – St Félix de Montceau</t>
  </si>
  <si>
    <t xml:space="preserve">Sauve Mas Neuf</t>
  </si>
  <si>
    <t xml:space="preserve">Les balcons de Soumont</t>
  </si>
  <si>
    <t xml:space="preserve">Montoulieu</t>
  </si>
  <si>
    <t xml:space="preserve">Cazevieille</t>
  </si>
  <si>
    <t xml:space="preserve">Pompignan Mont St Jean</t>
  </si>
  <si>
    <t xml:space="preserve">A surveiller la capacité de Florence Lazard pour le G3</t>
  </si>
  <si>
    <t xml:space="preserve">La couze Lac Pavin</t>
  </si>
  <si>
    <t xml:space="preserve">Lac Chambon Murol</t>
  </si>
  <si>
    <t xml:space="preserve">Puy Gros</t>
  </si>
  <si>
    <t xml:space="preserve">Ourcières</t>
  </si>
  <si>
    <t xml:space="preserve">Le Capucin et le Puy de Cliergue </t>
  </si>
  <si>
    <t xml:space="preserve">le puy de Sancy</t>
  </si>
  <si>
    <t xml:space="preserve">Richomme Johny</t>
  </si>
  <si>
    <t xml:space="preserve">Amann Michel</t>
  </si>
  <si>
    <t xml:space="preserve">Maillard Bertrand</t>
  </si>
  <si>
    <t xml:space="preserve">Claret-Crete de Tout Auras, </t>
  </si>
  <si>
    <t xml:space="preserve">MA remplace TH</t>
  </si>
  <si>
    <t xml:space="preserve">Coulazou par St Paul et Valmalle </t>
  </si>
  <si>
    <t xml:space="preserve">Bernard CALVIE</t>
  </si>
  <si>
    <t xml:space="preserve">Michel MICHAUDET</t>
  </si>
  <si>
    <t xml:space="preserve">Les Salces Saint Privat</t>
  </si>
  <si>
    <t xml:space="preserve">Huteau Thierry</t>
  </si>
  <si>
    <t xml:space="preserve">Mons la Trivalle, Gorges d’Héric</t>
  </si>
  <si>
    <t xml:space="preserve">Cabrières Mont Vissou</t>
  </si>
  <si>
    <t xml:space="preserve">Les Aires Cabrerolles</t>
  </si>
  <si>
    <t xml:space="preserve">Vacances scolaires avec possibilité de rejoindre G5</t>
  </si>
  <si>
    <t xml:space="preserve">Pas de rando</t>
  </si>
  <si>
    <t xml:space="preserve">Regnier Jean-Paul</t>
  </si>
  <si>
    <t xml:space="preserve">Notre Dame du Suc</t>
  </si>
  <si>
    <t xml:space="preserve">Ravin des Arcs Roc Rouge Pioch Camp</t>
  </si>
  <si>
    <t xml:space="preserve">Seranne Pontel</t>
  </si>
  <si>
    <t xml:space="preserve">Mont St Baudille Val Durand</t>
  </si>
  <si>
    <t xml:space="preserve">Modif du parcours RAS</t>
  </si>
  <si>
    <t xml:space="preserve">Soubes, Camin Farrat </t>
  </si>
  <si>
    <t xml:space="preserve">HM remplace JR</t>
  </si>
  <si>
    <t xml:space="preserve">Parlatge Vacquerie</t>
  </si>
  <si>
    <t xml:space="preserve">Parlatge Vacquerie report du 08/12/2022</t>
  </si>
  <si>
    <t xml:space="preserve">Dio et Valquières</t>
  </si>
  <si>
    <t xml:space="preserve">MA remplace JR</t>
  </si>
  <si>
    <t xml:space="preserve">La Taillade Montagne du Causse Claret</t>
  </si>
  <si>
    <t xml:space="preserve">MA et HM  remplace JR</t>
  </si>
  <si>
    <t xml:space="preserve">Soubès Le trou du Loup </t>
  </si>
  <si>
    <t xml:space="preserve">Source et Cascade du Lamalou Gabriac</t>
  </si>
  <si>
    <t xml:space="preserve">MA remplace JR + modif rando</t>
  </si>
  <si>
    <t xml:space="preserve">L'Arboux</t>
  </si>
  <si>
    <t xml:space="preserve">Molières Mouzoulès Esparon</t>
  </si>
  <si>
    <t xml:space="preserve">Ranc de Banes</t>
  </si>
  <si>
    <t xml:space="preserve">Ferrière les Verreries Mas de Baume</t>
  </si>
  <si>
    <t xml:space="preserve">St Jean de Buèges Combe belle</t>
  </si>
  <si>
    <t xml:space="preserve">Moureaux Pierre Yves en SF + modif rando</t>
  </si>
  <si>
    <t xml:space="preserve">Les Aires Cabrerolles </t>
  </si>
  <si>
    <t xml:space="preserve">Peyregrosse, Col du Devinayre</t>
  </si>
  <si>
    <t xml:space="preserve">Aumessas Col de Mouzoulès</t>
  </si>
  <si>
    <t xml:space="preserve">Gayraud Rosine et Calvie Bernard </t>
  </si>
  <si>
    <t xml:space="preserve">Octon Notre Dame de Roubignac</t>
  </si>
  <si>
    <t xml:space="preserve">Montoulieu Salle de Gour</t>
  </si>
  <si>
    <t xml:space="preserve">N D de Londres Bois de la Baume</t>
  </si>
  <si>
    <t xml:space="preserve">Chât de Tornac Lacan Moulin du Baron </t>
  </si>
  <si>
    <t xml:space="preserve">St Jean de Fos les plots mas Nègre</t>
  </si>
  <si>
    <t xml:space="preserve">Les Canoles du Larzac, source du Dourzon</t>
  </si>
  <si>
    <t xml:space="preserve">Chaudefour et cascades</t>
  </si>
  <si>
    <t xml:space="preserve">Le Puy de Sancy par l'ouest</t>
  </si>
  <si>
    <t xml:space="preserve">Lac de Guery Puy gros</t>
  </si>
  <si>
    <t xml:space="preserve">La bourboule la roche des fées</t>
  </si>
  <si>
    <t xml:space="preserve">RAS + resto le midi</t>
  </si>
  <si>
    <t xml:space="preserve">Les 3 Lacs</t>
  </si>
  <si>
    <t xml:space="preserve">Les crêtes du Sancy </t>
  </si>
  <si>
    <t xml:space="preserve">RAS + téléphérique </t>
  </si>
  <si>
    <t xml:space="preserve">Baldet Pierre</t>
  </si>
  <si>
    <t xml:space="preserve">Régnier Jean-Paul</t>
  </si>
  <si>
    <t xml:space="preserve">Viala du pas de Jaux</t>
  </si>
  <si>
    <t xml:space="preserve">Jean BARTHELEMY</t>
  </si>
  <si>
    <t xml:space="preserve">Gauthier Bernard</t>
  </si>
  <si>
    <t xml:space="preserve">Moyenne à difficile. </t>
  </si>
  <si>
    <t xml:space="preserve">Arre, Bes, Esparon</t>
  </si>
  <si>
    <t xml:space="preserve">GAUTHIER Bernard</t>
  </si>
  <si>
    <t xml:space="preserve">Ensuès-la-Redonne</t>
  </si>
  <si>
    <t xml:space="preserve">Pierre Baldet</t>
  </si>
  <si>
    <t xml:space="preserve">Circuit en Buèges Séranne</t>
  </si>
  <si>
    <t xml:space="preserve">Modif programme initial suite pénurie de carburant</t>
  </si>
  <si>
    <t xml:space="preserve">Gérard Jérôme</t>
  </si>
  <si>
    <t xml:space="preserve">Larzac – Haute vallée de la Lergue</t>
  </si>
  <si>
    <t xml:space="preserve">RoquesAltes par La Roque Ste Marguerite</t>
  </si>
  <si>
    <t xml:space="preserve">PB remplace GJ + modif rando + personne du G4</t>
  </si>
  <si>
    <t xml:space="preserve">Reignier Jean-Paul</t>
  </si>
  <si>
    <t xml:space="preserve">Cirque de Labeil</t>
  </si>
  <si>
    <r>
      <rPr>
        <sz val="10"/>
        <color rgb="FF00000A"/>
        <rFont val="Comic Sans MS"/>
        <family val="1"/>
        <charset val="1"/>
      </rPr>
      <t xml:space="preserve">Chamoulaud</t>
    </r>
    <r>
      <rPr>
        <sz val="10"/>
        <rFont val="Comic Sans MS"/>
        <family val="1"/>
        <charset val="1"/>
      </rPr>
      <t xml:space="preserve"> Xavier</t>
    </r>
  </si>
  <si>
    <t xml:space="preserve">Collias</t>
  </si>
  <si>
    <t xml:space="preserve">JPR+ PB Remplace JB RAS</t>
  </si>
  <si>
    <t xml:space="preserve">Xavier Chamoulaud</t>
  </si>
  <si>
    <t xml:space="preserve">Gerard Jerome</t>
  </si>
  <si>
    <t xml:space="preserve">Claret les embruscalles</t>
  </si>
  <si>
    <t xml:space="preserve">Gérard Jerôme</t>
  </si>
  <si>
    <t xml:space="preserve">Col du vent - Arboras</t>
  </si>
  <si>
    <t xml:space="preserve">St Martin, col de Fambetou</t>
  </si>
  <si>
    <t xml:space="preserve">Très difficile, mais magnifique (vues, ambiance)</t>
  </si>
  <si>
    <t xml:space="preserve">Navacelles</t>
  </si>
  <si>
    <t xml:space="preserve">Départ modifié</t>
  </si>
  <si>
    <t xml:space="preserve">Chamoulaud Xavier</t>
  </si>
  <si>
    <t xml:space="preserve">Falaises de l’Escalette</t>
  </si>
  <si>
    <t xml:space="preserve">Gornies</t>
  </si>
  <si>
    <t xml:space="preserve">Barthélemy Jean</t>
  </si>
  <si>
    <t xml:space="preserve">Roc de Lafous</t>
  </si>
  <si>
    <t xml:space="preserve">BG remplace PB</t>
  </si>
  <si>
    <t xml:space="preserve">Causse de la selle</t>
  </si>
  <si>
    <t xml:space="preserve">JB remplace BG</t>
  </si>
  <si>
    <t xml:space="preserve">Massif de l'Aigoual</t>
  </si>
  <si>
    <t xml:space="preserve">Journée Raquette qui a ravie l’ensemble des participants</t>
  </si>
  <si>
    <t xml:space="preserve">PB remplacé par JB et BG</t>
  </si>
  <si>
    <t xml:space="preserve">Montagne de la Selette</t>
  </si>
  <si>
    <t xml:space="preserve">PB et GJ remplace JB et BG + modif rando</t>
  </si>
  <si>
    <t xml:space="preserve">Pégairolles de l'Escalette</t>
  </si>
  <si>
    <t xml:space="preserve">BG remplace GJ</t>
  </si>
  <si>
    <t xml:space="preserve">La Marianne, le Pic de Midi et le Cengle</t>
  </si>
  <si>
    <t xml:space="preserve">Monts de Saint Guilhem</t>
  </si>
  <si>
    <t xml:space="preserve">Caroux. La Piste des Bitterois</t>
  </si>
  <si>
    <t xml:space="preserve">Le Guillhaumard et la Sorgue, par Tirecul</t>
  </si>
  <si>
    <t xml:space="preserve">Denis Longi en SF</t>
  </si>
  <si>
    <t xml:space="preserve">St Guilhem le Desert</t>
  </si>
  <si>
    <t xml:space="preserve">Prieuré Grandmont</t>
  </si>
  <si>
    <t xml:space="preserve">Callelongue, Lumigny</t>
  </si>
  <si>
    <t xml:space="preserve">Cascades d’Orgon – Pic de Barette</t>
  </si>
  <si>
    <t xml:space="preserve">Pont d Herault</t>
  </si>
  <si>
    <t xml:space="preserve">RAS + modif rando JB absent</t>
  </si>
  <si>
    <t xml:space="preserve">Arre Peyre Cabucelade</t>
  </si>
  <si>
    <t xml:space="preserve">RAS. Très belle balade</t>
  </si>
  <si>
    <t xml:space="preserve">Causse Noir, Balcons du Peveral, Caoussou</t>
  </si>
  <si>
    <t xml:space="preserve">Du Montmal à la Dourbie</t>
  </si>
  <si>
    <t xml:space="preserve">Nant</t>
  </si>
  <si>
    <t xml:space="preserve">SAINT FELIX DE MONTCEAU</t>
  </si>
  <si>
    <t xml:space="preserve">RAS Modif rando</t>
  </si>
  <si>
    <t xml:space="preserve">Le Monna</t>
  </si>
  <si>
    <t xml:space="preserve">Saut de Vézoles</t>
  </si>
  <si>
    <t xml:space="preserve">14;5</t>
  </si>
  <si>
    <t xml:space="preserve">Le Sancy par le Capucin</t>
  </si>
  <si>
    <t xml:space="preserve">Journée avec adhérents</t>
  </si>
  <si>
    <t xml:space="preserve">Parc des volcans d’Auvergne</t>
  </si>
  <si>
    <t xml:space="preserve">RAS + téléphérique + parking</t>
  </si>
  <si>
    <t xml:space="preserve">Saint Mathieu de tréviers cécélés</t>
  </si>
  <si>
    <t xml:space="preserve">Gayraug Rosina</t>
  </si>
  <si>
    <t xml:space="preserve">Saint jean de buèges</t>
  </si>
  <si>
    <t xml:space="preserve">Richomme</t>
  </si>
  <si>
    <t xml:space="preserve">La font du griffe, mont st Baudille</t>
  </si>
  <si>
    <t xml:space="preserve">CAVALIER Jean Paul</t>
  </si>
  <si>
    <t xml:space="preserve">MICHAUDET Michel</t>
  </si>
  <si>
    <t xml:space="preserve">SAINT PAUL ET VALMALLE</t>
  </si>
  <si>
    <t xml:space="preserve">L’arbrous</t>
  </si>
  <si>
    <t xml:space="preserve">Moulès et Baucels</t>
  </si>
  <si>
    <t xml:space="preserve">Soubès</t>
  </si>
  <si>
    <t xml:space="preserve">Ganges, voie verte ganges sumène</t>
  </si>
  <si>
    <t xml:space="preserve">MADER Hélène</t>
  </si>
  <si>
    <t xml:space="preserve">GAYRAUD Rosine</t>
  </si>
  <si>
    <t xml:space="preserve">MONTAUD</t>
  </si>
  <si>
    <t xml:space="preserve">Claret</t>
  </si>
  <si>
    <t xml:space="preserve">Saint Paul et Valmalle (hameau de valmalle)</t>
  </si>
  <si>
    <t xml:space="preserve">St Jean de Buèges</t>
  </si>
  <si>
    <t xml:space="preserve">Ferrière les Verreries</t>
  </si>
  <si>
    <t xml:space="preserve">Molières Cavaillac</t>
  </si>
  <si>
    <t xml:space="preserve">Quissac</t>
  </si>
  <si>
    <t xml:space="preserve">Peyregrosse</t>
  </si>
  <si>
    <t xml:space="preserve">Aumessas</t>
  </si>
  <si>
    <t xml:space="preserve">Pompignan</t>
  </si>
  <si>
    <t xml:space="preserve">Octon</t>
  </si>
  <si>
    <t xml:space="preserve">Près de Pompignan</t>
  </si>
  <si>
    <t xml:space="preserve">Sentier impraticable, à refaire</t>
  </si>
  <si>
    <t xml:space="preserve">la Gardiole</t>
  </si>
  <si>
    <t xml:space="preserve">Aniane</t>
  </si>
  <si>
    <t xml:space="preserve">Monoblet</t>
  </si>
  <si>
    <t xml:space="preserve">Saint Jean du Gard</t>
  </si>
  <si>
    <t xml:space="preserve">Parking des Canalettes, Nant</t>
  </si>
  <si>
    <t xml:space="preserve">Anduze</t>
  </si>
  <si>
    <t xml:space="preserve">A refaire, sentier est fermé (privé) =&gt;4km route  </t>
  </si>
  <si>
    <t xml:space="preserve">Anduze/Tornac</t>
  </si>
  <si>
    <t xml:space="preserve">Le Frouzet</t>
  </si>
  <si>
    <t xml:space="preserve">A refaire, sentier fermé</t>
  </si>
  <si>
    <t xml:space="preserve">Millau Le Monna</t>
  </si>
  <si>
    <t xml:space="preserve">RAS, difficile</t>
  </si>
  <si>
    <t xml:space="preserve">Le frouzet via st Mathieu</t>
  </si>
  <si>
    <t xml:space="preserve">Rave Party + autre sentier privé</t>
  </si>
  <si>
    <t xml:space="preserve">Crêtes de l'Hortus</t>
  </si>
  <si>
    <t xml:space="preserve">Navacelles gard </t>
  </si>
  <si>
    <t xml:space="preserve">A refaire car sentier difficilement praticable avec un groupe</t>
  </si>
  <si>
    <t xml:space="preserve">T4 Saison 2022-2023</t>
  </si>
  <si>
    <t xml:space="preserve">St bauzille de Montmel</t>
  </si>
  <si>
    <t xml:space="preserve">A refaire</t>
  </si>
  <si>
    <t xml:space="preserve">gayraud Rosin</t>
  </si>
  <si>
    <t xml:space="preserve">Saison 2022-2023</t>
  </si>
  <si>
    <t xml:space="preserve">Récapitulatif trimestre 1</t>
  </si>
  <si>
    <t xml:space="preserve">Groupe</t>
  </si>
  <si>
    <t xml:space="preserve">Nb Rando</t>
  </si>
  <si>
    <t xml:space="preserve">Total Participant</t>
  </si>
  <si>
    <t xml:space="preserve">Total km Rando</t>
  </si>
  <si>
    <t xml:space="preserve">Total dénivelé</t>
  </si>
  <si>
    <t xml:space="preserve">Total km Voiture A/R</t>
  </si>
  <si>
    <t xml:space="preserve">Moyenne participant</t>
  </si>
  <si>
    <t xml:space="preserve">Moyenne  km rando</t>
  </si>
  <si>
    <t xml:space="preserve">Moyenne dénivelé</t>
  </si>
  <si>
    <t xml:space="preserve">Moyenne  km voiture</t>
  </si>
  <si>
    <t xml:space="preserve">Gr1</t>
  </si>
  <si>
    <t xml:space="preserve">Gr2</t>
  </si>
  <si>
    <t xml:space="preserve">Gr3</t>
  </si>
  <si>
    <t xml:space="preserve">Gr4</t>
  </si>
  <si>
    <t xml:space="preserve">Gr5</t>
  </si>
  <si>
    <t xml:space="preserve">Reconnaissance </t>
  </si>
  <si>
    <t xml:space="preserve">Récapitulatif trimestre 2</t>
  </si>
  <si>
    <t xml:space="preserve">Gr2A</t>
  </si>
  <si>
    <t xml:space="preserve">Gr2B</t>
  </si>
  <si>
    <t xml:space="preserve">Récapitulatif trimestre 3 &amp;4</t>
  </si>
  <si>
    <t xml:space="preserve">Récapitulatif de la saison 2022-2023</t>
  </si>
  <si>
    <t xml:space="preserve">Total km dénivelé</t>
  </si>
  <si>
    <t xml:space="preserve">Moyenne en m dénivelé</t>
  </si>
  <si>
    <t xml:space="preserve">Tous les groupes </t>
  </si>
  <si>
    <t xml:space="preserve">Plus grand nombre de participants dans une randonnée : Groupe 2A le 26/09/2022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</si>
</sst>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dd/mm/yyyy"/>
    <numFmt numFmtId="166" formatCode="General"/>
    <numFmt numFmtId="167" formatCode="0"/>
    <numFmt numFmtId="168" formatCode="0.0"/>
    <numFmt numFmtId="169" formatCode="0.00"/>
  </numFmts>
  <fonts count="15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20"/>
      <name val="Arial"/>
      <family val="2"/>
      <charset val="1"/>
    </font>
    <font>
      <sz val="10"/>
      <color rgb="FFFFFFFF"/>
      <name val="Arial"/>
      <family val="2"/>
      <charset val="1"/>
    </font>
    <font>
      <sz val="10"/>
      <color rgb="FF00000A"/>
      <name val="Arial"/>
      <family val="2"/>
      <charset val="1"/>
    </font>
    <font>
      <sz val="11"/>
      <color rgb="FF00000A"/>
      <name val="Arial"/>
      <family val="2"/>
      <charset val="1"/>
    </font>
    <font>
      <sz val="10"/>
      <color rgb="FF000000"/>
      <name val="Arial"/>
      <family val="2"/>
      <charset val="1"/>
    </font>
    <font>
      <sz val="11"/>
      <color rgb="FF00000A"/>
      <name val="Times New Roman"/>
      <family val="1"/>
      <charset val="1"/>
    </font>
    <font>
      <sz val="11"/>
      <color rgb="FFFFFFFF"/>
      <name val="Times New Roman"/>
      <family val="1"/>
      <charset val="1"/>
    </font>
    <font>
      <sz val="10"/>
      <color rgb="FF00000A"/>
      <name val="Comic Sans MS"/>
      <family val="1"/>
      <charset val="1"/>
    </font>
    <font>
      <sz val="10"/>
      <name val="Comic Sans MS"/>
      <family val="1"/>
      <charset val="1"/>
    </font>
    <font>
      <sz val="20"/>
      <color rgb="FFFFFFFF"/>
      <name val="Arial"/>
      <family val="2"/>
      <charset val="1"/>
    </font>
    <font>
      <b val="true"/>
      <sz val="10"/>
      <color rgb="FFFFFFFF"/>
      <name val="Arial"/>
      <family val="2"/>
      <charset val="1"/>
    </font>
  </fonts>
  <fills count="13">
    <fill>
      <patternFill patternType="none"/>
    </fill>
    <fill>
      <patternFill patternType="gray125"/>
    </fill>
    <fill>
      <patternFill patternType="solid">
        <fgColor rgb="FFFF0000"/>
        <bgColor rgb="FFFF4000"/>
      </patternFill>
    </fill>
    <fill>
      <patternFill patternType="solid">
        <fgColor rgb="FF81D41A"/>
        <bgColor rgb="FFAFD095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EEEEEE"/>
      </patternFill>
    </fill>
    <fill>
      <patternFill patternType="solid">
        <fgColor rgb="FFAFD095"/>
        <bgColor rgb="FF99CCFF"/>
      </patternFill>
    </fill>
    <fill>
      <patternFill patternType="solid">
        <fgColor rgb="FFFFBF00"/>
        <bgColor rgb="FFFF9900"/>
      </patternFill>
    </fill>
    <fill>
      <patternFill patternType="solid">
        <fgColor rgb="FFFFFFA6"/>
        <bgColor rgb="FFEEEEEE"/>
      </patternFill>
    </fill>
    <fill>
      <patternFill patternType="solid">
        <fgColor rgb="FFFF4000"/>
        <bgColor rgb="FFFF0000"/>
      </patternFill>
    </fill>
    <fill>
      <patternFill patternType="solid">
        <fgColor rgb="FF00BFF0"/>
        <bgColor rgb="FF33CCCC"/>
      </patternFill>
    </fill>
    <fill>
      <patternFill patternType="solid">
        <fgColor rgb="FFF5A1C0"/>
        <bgColor rgb="FFCC99FF"/>
      </patternFill>
    </fill>
    <fill>
      <patternFill patternType="solid">
        <fgColor rgb="FFEEEEEE"/>
        <bgColor rgb="FFFFFFFF"/>
      </patternFill>
    </fill>
  </fills>
  <borders count="7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 style="hair"/>
      <right/>
      <top/>
      <bottom style="hair"/>
      <diagonal/>
    </border>
    <border diagonalUp="false" diagonalDown="false">
      <left style="hair">
        <color rgb="FF000080"/>
      </left>
      <right/>
      <top/>
      <bottom style="hair">
        <color rgb="FF000080"/>
      </bottom>
      <diagonal/>
    </border>
    <border diagonalUp="false" diagonalDown="false">
      <left style="hair">
        <color rgb="FF000080"/>
      </left>
      <right/>
      <top style="hair">
        <color rgb="FF000080"/>
      </top>
      <bottom style="hair">
        <color rgb="FF000080"/>
      </bottom>
      <diagonal/>
    </border>
  </borders>
  <cellStyleXfs count="2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2" borderId="0" applyFont="true" applyBorder="false" applyAlignment="true" applyProtection="false">
      <alignment horizontal="general" vertical="bottom" textRotation="0" wrapText="false" indent="0" shrinkToFit="false"/>
    </xf>
    <xf numFmtId="164" fontId="0" fillId="3" borderId="0" applyFont="true" applyBorder="false" applyAlignment="true" applyProtection="false">
      <alignment horizontal="general" vertical="bottom" textRotation="0" wrapText="false" indent="0" shrinkToFit="false"/>
    </xf>
  </cellStyleXfs>
  <cellXfs count="16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5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5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5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4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4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4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5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5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2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5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6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6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6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6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6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5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6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7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5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5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7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7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7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7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5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7" borderId="2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7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7" borderId="2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8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8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8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8" borderId="2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8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6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6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9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5" fillId="9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9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9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2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6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5" fillId="2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5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3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3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3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1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5" fillId="2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0" fillId="10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10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1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10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5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9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9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8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8" fillId="6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11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11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11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11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11" borderId="2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11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9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9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5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6" fontId="5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1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1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0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0" fillId="4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0" fillId="4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7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0" fillId="7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0" fillId="7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0" fillId="7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0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0" fillId="3" borderId="1" xfId="0" applyFont="false" applyBorder="true" applyAlignment="true" applyProtection="true">
      <alignment horizontal="center" vertical="bottom" textRotation="0" wrapText="false" indent="0" shrinkToFit="false"/>
      <protection locked="false" hidden="true"/>
    </xf>
    <xf numFmtId="168" fontId="0" fillId="3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0" fillId="3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1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0" fillId="1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0" fillId="10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0" fillId="10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11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0" fillId="11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0" fillId="11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0" fillId="11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5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0" fillId="7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0" fillId="4" borderId="1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0" fillId="4" borderId="1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8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8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7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0" fillId="7" borderId="1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0" fillId="7" borderId="1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8" fillId="7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8" fillId="7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0" fillId="3" borderId="1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0" fillId="3" borderId="1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8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8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1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0" fillId="10" borderId="1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0" fillId="10" borderId="1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8" fillId="1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8" fillId="1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11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0" fillId="11" borderId="1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0" fillId="11" borderId="1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8" fillId="11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8" fillId="11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0" fillId="1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0" fillId="1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1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4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</cellXfs>
  <cellStyles count="8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rouge" xfId="20"/>
    <cellStyle name="vert" xfId="21"/>
  </cellStyles>
  <dxfs count="6">
    <dxf>
      <fill>
        <patternFill>
          <bgColor rgb="FF81D41A"/>
        </patternFill>
      </fill>
    </dxf>
    <dxf>
      <fill>
        <patternFill>
          <bgColor rgb="FFFF0000"/>
        </patternFill>
      </fill>
    </dxf>
    <dxf>
      <font>
        <name val="Arial"/>
        <charset val="1"/>
        <family val="2"/>
      </font>
      <fill>
        <patternFill>
          <bgColor rgb="FF81D41A"/>
        </patternFill>
      </fill>
    </dxf>
    <dxf>
      <font>
        <name val="Arial"/>
        <charset val="1"/>
        <family val="2"/>
      </font>
      <fill>
        <patternFill>
          <bgColor rgb="FFFF0000"/>
        </patternFill>
      </fill>
    </dxf>
    <dxf>
      <font>
        <name val="Arial"/>
        <charset val="1"/>
        <family val="2"/>
      </font>
      <fill>
        <patternFill>
          <bgColor rgb="FF81D41A"/>
        </patternFill>
      </fill>
    </dxf>
    <dxf>
      <font>
        <name val="Arial"/>
        <charset val="1"/>
        <family val="2"/>
      </font>
      <fill>
        <patternFill>
          <bgColor rgb="FFFF0000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AFD095"/>
      <rgbColor rgb="FF808080"/>
      <rgbColor rgb="FF9999FF"/>
      <rgbColor rgb="FF993366"/>
      <rgbColor rgb="FFEEEEEE"/>
      <rgbColor rgb="FFCCFFFF"/>
      <rgbColor rgb="FF660066"/>
      <rgbColor rgb="FFFF8080"/>
      <rgbColor rgb="FF0066CC"/>
      <rgbColor rgb="FFCCCCFF"/>
      <rgbColor rgb="FF00000A"/>
      <rgbColor rgb="FFFF00FF"/>
      <rgbColor rgb="FFFFFF00"/>
      <rgbColor rgb="FF00FFFF"/>
      <rgbColor rgb="FF800080"/>
      <rgbColor rgb="FF800000"/>
      <rgbColor rgb="FF008080"/>
      <rgbColor rgb="FF0000FF"/>
      <rgbColor rgb="FF00BFF0"/>
      <rgbColor rgb="FFCCFFFF"/>
      <rgbColor rgb="FFCCFFCC"/>
      <rgbColor rgb="FFFFFFA6"/>
      <rgbColor rgb="FF99CCFF"/>
      <rgbColor rgb="FFF5A1C0"/>
      <rgbColor rgb="FFCC99FF"/>
      <rgbColor rgb="FFFFCC99"/>
      <rgbColor rgb="FF3366FF"/>
      <rgbColor rgb="FF33CCCC"/>
      <rgbColor rgb="FF81D41A"/>
      <rgbColor rgb="FFFFBF00"/>
      <rgbColor rgb="FFFF9900"/>
      <rgbColor rgb="FFFF40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L62"/>
  <sheetViews>
    <sheetView showFormulas="false" showGridLines="true" showRowColHeaders="true" showZeros="true" rightToLeft="false" tabSelected="false" showOutlineSymbols="true" defaultGridColor="true" view="normal" topLeftCell="A37" colorId="64" zoomScale="100" zoomScaleNormal="100" zoomScalePageLayoutView="100" workbookViewId="0">
      <selection pane="topLeft" activeCell="D53" activeCellId="0" sqref="D53"/>
    </sheetView>
  </sheetViews>
  <sheetFormatPr defaultColWidth="17.65234375" defaultRowHeight="12.8" zeroHeight="false" outlineLevelRow="0" outlineLevelCol="0"/>
  <cols>
    <col collapsed="false" customWidth="true" hidden="false" outlineLevel="0" max="1" min="1" style="1" width="5.6"/>
    <col collapsed="false" customWidth="true" hidden="false" outlineLevel="0" max="2" min="2" style="2" width="10.46"/>
    <col collapsed="false" customWidth="true" hidden="false" outlineLevel="0" max="3" min="3" style="0" width="19.77"/>
    <col collapsed="false" customWidth="true" hidden="false" outlineLevel="0" max="4" min="4" style="0" width="20.83"/>
    <col collapsed="false" customWidth="true" hidden="false" outlineLevel="0" max="6" min="6" style="0" width="17.13"/>
    <col collapsed="false" customWidth="true" hidden="false" outlineLevel="0" max="7" min="7" style="0" width="41.54"/>
    <col collapsed="false" customWidth="true" hidden="false" outlineLevel="0" max="8" min="8" style="1" width="9.47"/>
    <col collapsed="false" customWidth="true" hidden="false" outlineLevel="0" max="9" min="9" style="1" width="11.16"/>
    <col collapsed="false" customWidth="true" hidden="false" outlineLevel="0" max="10" min="10" style="1" width="5.04"/>
    <col collapsed="false" customWidth="true" hidden="false" outlineLevel="0" max="11" min="11" style="1" width="8.52"/>
    <col collapsed="false" customWidth="true" hidden="false" outlineLevel="0" max="12" min="12" style="1" width="50.48"/>
    <col collapsed="false" customWidth="true" hidden="false" outlineLevel="0" max="18" min="13" style="1" width="15.8"/>
  </cols>
  <sheetData>
    <row r="1" customFormat="false" ht="24.45" hidden="false" customHeight="false" outlineLevel="0" collapsed="false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customFormat="false" ht="24.45" hidden="false" customHeight="false" outlineLevel="0" collapsed="false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customFormat="false" ht="12.8" hidden="false" customHeight="false" outlineLevel="0" collapsed="false">
      <c r="A3" s="5" t="s">
        <v>2</v>
      </c>
      <c r="B3" s="6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</row>
    <row r="4" customFormat="false" ht="12.8" hidden="false" customHeight="false" outlineLevel="0" collapsed="false">
      <c r="A4" s="8" t="n">
        <v>1</v>
      </c>
      <c r="B4" s="9" t="n">
        <v>44816</v>
      </c>
      <c r="C4" s="10" t="s">
        <v>14</v>
      </c>
      <c r="D4" s="10" t="s">
        <v>15</v>
      </c>
      <c r="E4" s="11"/>
      <c r="F4" s="11"/>
      <c r="G4" s="10" t="s">
        <v>16</v>
      </c>
      <c r="H4" s="12" t="n">
        <v>12</v>
      </c>
      <c r="I4" s="12" t="n">
        <v>8</v>
      </c>
      <c r="J4" s="12" t="n">
        <v>6</v>
      </c>
      <c r="K4" s="12" t="n">
        <v>60</v>
      </c>
      <c r="L4" s="13" t="s">
        <v>17</v>
      </c>
    </row>
    <row r="5" customFormat="false" ht="12.8" hidden="false" customHeight="false" outlineLevel="0" collapsed="false">
      <c r="A5" s="8" t="n">
        <v>1</v>
      </c>
      <c r="B5" s="9" t="n">
        <v>44823</v>
      </c>
      <c r="C5" s="10" t="s">
        <v>18</v>
      </c>
      <c r="D5" s="10" t="s">
        <v>19</v>
      </c>
      <c r="E5" s="11"/>
      <c r="F5" s="11"/>
      <c r="G5" s="10" t="s">
        <v>20</v>
      </c>
      <c r="H5" s="12" t="n">
        <v>26</v>
      </c>
      <c r="I5" s="12" t="n">
        <v>16</v>
      </c>
      <c r="J5" s="12" t="n">
        <v>6</v>
      </c>
      <c r="K5" s="12" t="n">
        <v>60</v>
      </c>
      <c r="L5" s="12" t="s">
        <v>21</v>
      </c>
    </row>
    <row r="6" customFormat="false" ht="12.8" hidden="false" customHeight="false" outlineLevel="0" collapsed="false">
      <c r="A6" s="8" t="n">
        <v>1</v>
      </c>
      <c r="B6" s="9" t="n">
        <v>44830</v>
      </c>
      <c r="C6" s="11" t="s">
        <v>14</v>
      </c>
      <c r="D6" s="11"/>
      <c r="E6" s="11"/>
      <c r="F6" s="11"/>
      <c r="G6" s="11" t="s">
        <v>22</v>
      </c>
      <c r="H6" s="12" t="n">
        <v>10</v>
      </c>
      <c r="I6" s="12" t="n">
        <v>23</v>
      </c>
      <c r="J6" s="12" t="n">
        <v>5.5</v>
      </c>
      <c r="K6" s="12" t="s">
        <v>23</v>
      </c>
      <c r="L6" s="5" t="s">
        <v>24</v>
      </c>
    </row>
    <row r="7" customFormat="false" ht="12.8" hidden="false" customHeight="false" outlineLevel="0" collapsed="false">
      <c r="A7" s="8" t="n">
        <v>1</v>
      </c>
      <c r="B7" s="9" t="n">
        <v>44837</v>
      </c>
      <c r="C7" s="10" t="s">
        <v>25</v>
      </c>
      <c r="D7" s="10" t="s">
        <v>26</v>
      </c>
      <c r="E7" s="10"/>
      <c r="F7" s="10"/>
      <c r="G7" s="10" t="s">
        <v>27</v>
      </c>
      <c r="H7" s="12" t="n">
        <v>17</v>
      </c>
      <c r="I7" s="12" t="n">
        <v>27</v>
      </c>
      <c r="J7" s="12" t="n">
        <v>6.5</v>
      </c>
      <c r="K7" s="12" t="n">
        <v>80</v>
      </c>
      <c r="L7" s="12" t="s">
        <v>21</v>
      </c>
    </row>
    <row r="8" customFormat="false" ht="12.8" hidden="false" customHeight="false" outlineLevel="0" collapsed="false">
      <c r="A8" s="8" t="n">
        <v>1</v>
      </c>
      <c r="B8" s="9" t="n">
        <v>44844</v>
      </c>
      <c r="C8" s="10" t="s">
        <v>28</v>
      </c>
      <c r="D8" s="10" t="s">
        <v>29</v>
      </c>
      <c r="E8" s="10"/>
      <c r="F8" s="10"/>
      <c r="G8" s="10" t="s">
        <v>30</v>
      </c>
      <c r="H8" s="12" t="n">
        <v>15</v>
      </c>
      <c r="I8" s="12" t="n">
        <v>17</v>
      </c>
      <c r="J8" s="12" t="n">
        <v>5.2</v>
      </c>
      <c r="K8" s="12" t="n">
        <v>60</v>
      </c>
      <c r="L8" s="12" t="s">
        <v>21</v>
      </c>
    </row>
    <row r="9" customFormat="false" ht="12.8" hidden="false" customHeight="false" outlineLevel="0" collapsed="false">
      <c r="A9" s="8" t="n">
        <v>0</v>
      </c>
      <c r="B9" s="14" t="n">
        <v>44851</v>
      </c>
      <c r="C9" s="15" t="s">
        <v>25</v>
      </c>
      <c r="D9" s="15" t="s">
        <v>31</v>
      </c>
      <c r="E9" s="15"/>
      <c r="F9" s="15"/>
      <c r="G9" s="16" t="s">
        <v>32</v>
      </c>
      <c r="H9" s="17" t="n">
        <v>0</v>
      </c>
      <c r="I9" s="17" t="n">
        <v>0</v>
      </c>
      <c r="J9" s="17" t="n">
        <v>0</v>
      </c>
      <c r="K9" s="17" t="n">
        <v>0</v>
      </c>
      <c r="L9" s="17" t="s">
        <v>33</v>
      </c>
    </row>
    <row r="10" customFormat="false" ht="12.8" hidden="false" customHeight="false" outlineLevel="0" collapsed="false">
      <c r="A10" s="8" t="n">
        <v>1</v>
      </c>
      <c r="B10" s="9" t="n">
        <v>44858</v>
      </c>
      <c r="C10" s="7" t="s">
        <v>25</v>
      </c>
      <c r="D10" s="7" t="s">
        <v>34</v>
      </c>
      <c r="E10" s="7"/>
      <c r="F10" s="7"/>
      <c r="G10" s="18" t="s">
        <v>35</v>
      </c>
      <c r="H10" s="12" t="n">
        <v>50</v>
      </c>
      <c r="I10" s="12" t="n">
        <v>18</v>
      </c>
      <c r="J10" s="12" t="n">
        <v>6.1</v>
      </c>
      <c r="K10" s="12" t="n">
        <v>80</v>
      </c>
      <c r="L10" s="12" t="s">
        <v>21</v>
      </c>
    </row>
    <row r="11" customFormat="false" ht="12.8" hidden="false" customHeight="false" outlineLevel="0" collapsed="false">
      <c r="A11" s="19" t="n">
        <v>0</v>
      </c>
      <c r="B11" s="14" t="n">
        <v>44865</v>
      </c>
      <c r="C11" s="15" t="s">
        <v>25</v>
      </c>
      <c r="D11" s="16" t="s">
        <v>26</v>
      </c>
      <c r="E11" s="15"/>
      <c r="F11" s="15"/>
      <c r="G11" s="20" t="s">
        <v>36</v>
      </c>
      <c r="H11" s="21" t="n">
        <v>0</v>
      </c>
      <c r="I11" s="21" t="n">
        <v>0</v>
      </c>
      <c r="J11" s="21" t="n">
        <v>0</v>
      </c>
      <c r="K11" s="21" t="n">
        <v>0</v>
      </c>
      <c r="L11" s="21" t="s">
        <v>33</v>
      </c>
    </row>
    <row r="12" customFormat="false" ht="12.8" hidden="false" customHeight="false" outlineLevel="0" collapsed="false">
      <c r="A12" s="8" t="n">
        <v>1</v>
      </c>
      <c r="B12" s="9" t="n">
        <v>44872</v>
      </c>
      <c r="C12" s="7" t="s">
        <v>25</v>
      </c>
      <c r="D12" s="22" t="s">
        <v>26</v>
      </c>
      <c r="E12" s="7"/>
      <c r="F12" s="7"/>
      <c r="G12" s="23" t="s">
        <v>37</v>
      </c>
      <c r="H12" s="12" t="n">
        <v>40</v>
      </c>
      <c r="I12" s="12" t="n">
        <v>22</v>
      </c>
      <c r="J12" s="12" t="n">
        <v>6.5</v>
      </c>
      <c r="K12" s="12" t="n">
        <v>100</v>
      </c>
      <c r="L12" s="12" t="s">
        <v>21</v>
      </c>
    </row>
    <row r="13" customFormat="false" ht="12.8" hidden="false" customHeight="false" outlineLevel="0" collapsed="false">
      <c r="A13" s="21" t="n">
        <v>0</v>
      </c>
      <c r="B13" s="14" t="n">
        <v>44879</v>
      </c>
      <c r="C13" s="15" t="s">
        <v>25</v>
      </c>
      <c r="D13" s="15"/>
      <c r="E13" s="15"/>
      <c r="F13" s="15"/>
      <c r="G13" s="20" t="s">
        <v>38</v>
      </c>
      <c r="H13" s="21" t="n">
        <v>0</v>
      </c>
      <c r="I13" s="21" t="n">
        <v>0</v>
      </c>
      <c r="J13" s="21" t="n">
        <v>0</v>
      </c>
      <c r="K13" s="21" t="n">
        <v>0</v>
      </c>
      <c r="L13" s="21" t="s">
        <v>33</v>
      </c>
    </row>
    <row r="14" customFormat="false" ht="12.8" hidden="false" customHeight="false" outlineLevel="0" collapsed="false">
      <c r="A14" s="21" t="n">
        <v>0</v>
      </c>
      <c r="B14" s="14" t="n">
        <v>44886</v>
      </c>
      <c r="C14" s="15" t="s">
        <v>25</v>
      </c>
      <c r="D14" s="15"/>
      <c r="E14" s="15"/>
      <c r="F14" s="15"/>
      <c r="G14" s="20" t="s">
        <v>39</v>
      </c>
      <c r="H14" s="21" t="n">
        <v>0</v>
      </c>
      <c r="I14" s="21" t="n">
        <v>0</v>
      </c>
      <c r="J14" s="21" t="n">
        <v>0</v>
      </c>
      <c r="K14" s="21" t="n">
        <v>0</v>
      </c>
      <c r="L14" s="21" t="s">
        <v>33</v>
      </c>
    </row>
    <row r="15" customFormat="false" ht="12.8" hidden="false" customHeight="false" outlineLevel="0" collapsed="false">
      <c r="A15" s="21" t="n">
        <v>0</v>
      </c>
      <c r="B15" s="14" t="n">
        <v>44893</v>
      </c>
      <c r="C15" s="15" t="s">
        <v>25</v>
      </c>
      <c r="D15" s="15"/>
      <c r="E15" s="15"/>
      <c r="F15" s="15"/>
      <c r="G15" s="20" t="s">
        <v>40</v>
      </c>
      <c r="H15" s="21" t="n">
        <v>0</v>
      </c>
      <c r="I15" s="21" t="n">
        <v>0</v>
      </c>
      <c r="J15" s="21" t="n">
        <v>0</v>
      </c>
      <c r="K15" s="21" t="n">
        <v>0</v>
      </c>
      <c r="L15" s="21" t="s">
        <v>33</v>
      </c>
    </row>
    <row r="16" customFormat="false" ht="12.8" hidden="false" customHeight="false" outlineLevel="0" collapsed="false">
      <c r="A16" s="8" t="n">
        <v>1</v>
      </c>
      <c r="B16" s="9" t="n">
        <v>44900</v>
      </c>
      <c r="C16" s="10" t="s">
        <v>28</v>
      </c>
      <c r="D16" s="10" t="s">
        <v>41</v>
      </c>
      <c r="E16" s="10"/>
      <c r="F16" s="10"/>
      <c r="G16" s="10" t="s">
        <v>42</v>
      </c>
      <c r="H16" s="12" t="n">
        <v>12</v>
      </c>
      <c r="I16" s="12" t="n">
        <v>26</v>
      </c>
      <c r="J16" s="12" t="n">
        <v>5.6</v>
      </c>
      <c r="K16" s="12" t="n">
        <v>60</v>
      </c>
      <c r="L16" s="5" t="s">
        <v>43</v>
      </c>
    </row>
    <row r="17" customFormat="false" ht="12.8" hidden="false" customHeight="false" outlineLevel="0" collapsed="false">
      <c r="A17" s="8" t="n">
        <v>1</v>
      </c>
      <c r="B17" s="9" t="n">
        <v>44907</v>
      </c>
      <c r="C17" s="7" t="s">
        <v>25</v>
      </c>
      <c r="D17" s="22" t="s">
        <v>26</v>
      </c>
      <c r="E17" s="11"/>
      <c r="F17" s="11"/>
      <c r="G17" s="11" t="s">
        <v>44</v>
      </c>
      <c r="H17" s="12" t="n">
        <v>32</v>
      </c>
      <c r="I17" s="12" t="n">
        <v>13</v>
      </c>
      <c r="J17" s="12" t="n">
        <v>7</v>
      </c>
      <c r="K17" s="12" t="n">
        <v>100</v>
      </c>
      <c r="L17" s="12" t="s">
        <v>45</v>
      </c>
    </row>
    <row r="18" customFormat="false" ht="12.8" hidden="false" customHeight="false" outlineLevel="0" collapsed="false">
      <c r="A18" s="21" t="n">
        <v>0</v>
      </c>
      <c r="B18" s="14" t="n">
        <v>44914</v>
      </c>
      <c r="C18" s="15" t="s">
        <v>25</v>
      </c>
      <c r="D18" s="15"/>
      <c r="E18" s="15"/>
      <c r="F18" s="15"/>
      <c r="G18" s="20" t="s">
        <v>46</v>
      </c>
      <c r="H18" s="21" t="n">
        <v>0</v>
      </c>
      <c r="I18" s="21" t="n">
        <v>0</v>
      </c>
      <c r="J18" s="21" t="n">
        <v>0</v>
      </c>
      <c r="K18" s="21" t="n">
        <v>0</v>
      </c>
      <c r="L18" s="21" t="s">
        <v>33</v>
      </c>
    </row>
    <row r="19" customFormat="false" ht="12.8" hidden="false" customHeight="false" outlineLevel="0" collapsed="false">
      <c r="A19" s="24" t="n">
        <f aca="false">SUM(A4:A18)</f>
        <v>9</v>
      </c>
      <c r="B19" s="25"/>
      <c r="C19" s="26"/>
      <c r="D19" s="26"/>
      <c r="E19" s="26"/>
      <c r="F19" s="26"/>
      <c r="G19" s="26"/>
      <c r="H19" s="24" t="n">
        <f aca="false">SUM(H4:H18)</f>
        <v>214</v>
      </c>
      <c r="I19" s="24" t="n">
        <f aca="false">SUM(I4:I18)</f>
        <v>170</v>
      </c>
      <c r="J19" s="24" t="n">
        <f aca="false">SUM(J4:J18)</f>
        <v>54.4</v>
      </c>
      <c r="K19" s="24" t="n">
        <f aca="false">SUM(K4:K18)</f>
        <v>600</v>
      </c>
      <c r="L19" s="27"/>
    </row>
    <row r="21" customFormat="false" ht="24.45" hidden="false" customHeight="false" outlineLevel="0" collapsed="false">
      <c r="A21" s="4" t="s">
        <v>47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</row>
    <row r="22" customFormat="false" ht="12.8" hidden="false" customHeight="false" outlineLevel="0" collapsed="false">
      <c r="A22" s="5" t="s">
        <v>2</v>
      </c>
      <c r="B22" s="6" t="s">
        <v>3</v>
      </c>
      <c r="C22" s="7" t="s">
        <v>4</v>
      </c>
      <c r="D22" s="7" t="s">
        <v>5</v>
      </c>
      <c r="E22" s="7" t="s">
        <v>6</v>
      </c>
      <c r="F22" s="7" t="s">
        <v>7</v>
      </c>
      <c r="G22" s="7" t="s">
        <v>8</v>
      </c>
      <c r="H22" s="5" t="s">
        <v>9</v>
      </c>
      <c r="I22" s="5" t="s">
        <v>10</v>
      </c>
      <c r="J22" s="5" t="s">
        <v>11</v>
      </c>
      <c r="K22" s="5" t="s">
        <v>12</v>
      </c>
      <c r="L22" s="5" t="s">
        <v>13</v>
      </c>
    </row>
    <row r="23" customFormat="false" ht="13.8" hidden="false" customHeight="false" outlineLevel="0" collapsed="false">
      <c r="A23" s="8" t="n">
        <v>1</v>
      </c>
      <c r="B23" s="9" t="n">
        <v>44935</v>
      </c>
      <c r="C23" s="7" t="s">
        <v>48</v>
      </c>
      <c r="D23" s="7" t="s">
        <v>28</v>
      </c>
      <c r="E23" s="7"/>
      <c r="F23" s="7"/>
      <c r="G23" s="28" t="s">
        <v>49</v>
      </c>
      <c r="H23" s="29" t="n">
        <v>8</v>
      </c>
      <c r="I23" s="12" t="n">
        <v>24</v>
      </c>
      <c r="J23" s="12" t="n">
        <v>5.3</v>
      </c>
      <c r="K23" s="12" t="n">
        <v>100</v>
      </c>
      <c r="L23" s="13" t="s">
        <v>50</v>
      </c>
    </row>
    <row r="24" customFormat="false" ht="12.8" hidden="false" customHeight="false" outlineLevel="0" collapsed="false">
      <c r="A24" s="8" t="n">
        <v>1</v>
      </c>
      <c r="B24" s="9" t="n">
        <v>44942</v>
      </c>
      <c r="C24" s="7" t="s">
        <v>51</v>
      </c>
      <c r="D24" s="7" t="s">
        <v>52</v>
      </c>
      <c r="E24" s="7"/>
      <c r="F24" s="7"/>
      <c r="G24" s="10" t="s">
        <v>53</v>
      </c>
      <c r="H24" s="12" t="n">
        <v>20</v>
      </c>
      <c r="I24" s="12" t="n">
        <v>24</v>
      </c>
      <c r="J24" s="12" t="n">
        <v>7</v>
      </c>
      <c r="K24" s="12" t="n">
        <v>100</v>
      </c>
      <c r="L24" s="12" t="s">
        <v>21</v>
      </c>
    </row>
    <row r="25" customFormat="false" ht="13.8" hidden="false" customHeight="false" outlineLevel="0" collapsed="false">
      <c r="A25" s="8" t="n">
        <v>1</v>
      </c>
      <c r="B25" s="9" t="n">
        <v>44949</v>
      </c>
      <c r="C25" s="7" t="s">
        <v>51</v>
      </c>
      <c r="D25" s="7" t="s">
        <v>54</v>
      </c>
      <c r="E25" s="7"/>
      <c r="F25" s="7"/>
      <c r="G25" s="30" t="s">
        <v>55</v>
      </c>
      <c r="H25" s="8" t="n">
        <v>8</v>
      </c>
      <c r="I25" s="8" t="n">
        <v>26</v>
      </c>
      <c r="J25" s="8" t="n">
        <v>6.5</v>
      </c>
      <c r="K25" s="8" t="n">
        <v>90</v>
      </c>
      <c r="L25" s="8" t="s">
        <v>21</v>
      </c>
    </row>
    <row r="26" customFormat="false" ht="13.8" hidden="false" customHeight="false" outlineLevel="0" collapsed="false">
      <c r="A26" s="8" t="n">
        <v>1</v>
      </c>
      <c r="B26" s="9" t="n">
        <v>44956</v>
      </c>
      <c r="C26" s="7" t="s">
        <v>51</v>
      </c>
      <c r="D26" s="7" t="s">
        <v>28</v>
      </c>
      <c r="E26" s="7"/>
      <c r="F26" s="7"/>
      <c r="G26" s="30" t="s">
        <v>56</v>
      </c>
      <c r="H26" s="12" t="n">
        <v>20</v>
      </c>
      <c r="I26" s="12" t="n">
        <v>30</v>
      </c>
      <c r="J26" s="12" t="n">
        <v>6.5</v>
      </c>
      <c r="K26" s="12" t="n">
        <v>100</v>
      </c>
      <c r="L26" s="12" t="s">
        <v>57</v>
      </c>
    </row>
    <row r="27" customFormat="false" ht="12.8" hidden="false" customHeight="false" outlineLevel="0" collapsed="false">
      <c r="A27" s="8" t="n">
        <v>1</v>
      </c>
      <c r="B27" s="9" t="n">
        <v>44963</v>
      </c>
      <c r="C27" s="10" t="s">
        <v>28</v>
      </c>
      <c r="D27" s="10" t="s">
        <v>58</v>
      </c>
      <c r="E27" s="10"/>
      <c r="F27" s="10"/>
      <c r="G27" s="10" t="s">
        <v>59</v>
      </c>
      <c r="H27" s="12" t="n">
        <v>11</v>
      </c>
      <c r="I27" s="12" t="n">
        <v>29</v>
      </c>
      <c r="J27" s="12" t="n">
        <v>5.4</v>
      </c>
      <c r="K27" s="12" t="n">
        <v>50</v>
      </c>
      <c r="L27" s="12" t="s">
        <v>60</v>
      </c>
    </row>
    <row r="28" customFormat="false" ht="13.8" hidden="false" customHeight="false" outlineLevel="0" collapsed="false">
      <c r="A28" s="8" t="n">
        <v>1</v>
      </c>
      <c r="B28" s="9" t="n">
        <v>44970</v>
      </c>
      <c r="C28" s="7" t="s">
        <v>51</v>
      </c>
      <c r="D28" s="7" t="s">
        <v>28</v>
      </c>
      <c r="E28" s="7"/>
      <c r="F28" s="7"/>
      <c r="G28" s="30" t="s">
        <v>61</v>
      </c>
      <c r="H28" s="12" t="n">
        <v>36</v>
      </c>
      <c r="I28" s="12" t="n">
        <v>22</v>
      </c>
      <c r="J28" s="12" t="n">
        <v>6</v>
      </c>
      <c r="K28" s="12" t="n">
        <v>130</v>
      </c>
      <c r="L28" s="12" t="s">
        <v>21</v>
      </c>
    </row>
    <row r="29" customFormat="false" ht="12.8" hidden="false" customHeight="false" outlineLevel="0" collapsed="false">
      <c r="A29" s="8" t="n">
        <v>1</v>
      </c>
      <c r="B29" s="9" t="n">
        <v>44977</v>
      </c>
      <c r="C29" s="10" t="s">
        <v>25</v>
      </c>
      <c r="D29" s="10" t="s">
        <v>62</v>
      </c>
      <c r="E29" s="10" t="s">
        <v>63</v>
      </c>
      <c r="F29" s="10"/>
      <c r="G29" s="10" t="s">
        <v>64</v>
      </c>
      <c r="H29" s="12" t="n">
        <v>22</v>
      </c>
      <c r="I29" s="12" t="n">
        <v>25</v>
      </c>
      <c r="J29" s="12" t="n">
        <v>6.4</v>
      </c>
      <c r="K29" s="12" t="n">
        <v>100</v>
      </c>
      <c r="L29" s="12" t="s">
        <v>21</v>
      </c>
    </row>
    <row r="30" customFormat="false" ht="12.8" hidden="false" customHeight="false" outlineLevel="0" collapsed="false">
      <c r="A30" s="21" t="n">
        <v>0</v>
      </c>
      <c r="B30" s="14" t="n">
        <v>44984</v>
      </c>
      <c r="C30" s="15" t="s">
        <v>51</v>
      </c>
      <c r="D30" s="15" t="s">
        <v>28</v>
      </c>
      <c r="E30" s="15"/>
      <c r="F30" s="15"/>
      <c r="G30" s="20" t="s">
        <v>65</v>
      </c>
      <c r="H30" s="21" t="n">
        <v>0</v>
      </c>
      <c r="I30" s="21" t="n">
        <v>0</v>
      </c>
      <c r="J30" s="21" t="n">
        <v>0</v>
      </c>
      <c r="K30" s="21" t="n">
        <v>0</v>
      </c>
      <c r="L30" s="21" t="s">
        <v>66</v>
      </c>
    </row>
    <row r="31" customFormat="false" ht="12.8" hidden="false" customHeight="false" outlineLevel="0" collapsed="false">
      <c r="A31" s="8" t="n">
        <v>1</v>
      </c>
      <c r="B31" s="31" t="n">
        <v>44991</v>
      </c>
      <c r="C31" s="10" t="s">
        <v>25</v>
      </c>
      <c r="D31" s="10" t="s">
        <v>67</v>
      </c>
      <c r="E31" s="10"/>
      <c r="F31" s="10"/>
      <c r="G31" s="10" t="s">
        <v>68</v>
      </c>
      <c r="H31" s="12" t="n">
        <v>40</v>
      </c>
      <c r="I31" s="12" t="n">
        <v>26</v>
      </c>
      <c r="J31" s="12" t="n">
        <v>5.6</v>
      </c>
      <c r="K31" s="12" t="n">
        <v>40</v>
      </c>
      <c r="L31" s="12" t="s">
        <v>21</v>
      </c>
    </row>
    <row r="32" customFormat="false" ht="12.8" hidden="false" customHeight="false" outlineLevel="0" collapsed="false">
      <c r="A32" s="8" t="n">
        <v>1</v>
      </c>
      <c r="B32" s="9" t="n">
        <v>44998</v>
      </c>
      <c r="C32" s="10" t="s">
        <v>25</v>
      </c>
      <c r="D32" s="10" t="s">
        <v>69</v>
      </c>
      <c r="E32" s="10"/>
      <c r="F32" s="10"/>
      <c r="G32" s="10" t="s">
        <v>70</v>
      </c>
      <c r="H32" s="12" t="n">
        <v>22</v>
      </c>
      <c r="I32" s="12" t="n">
        <v>23</v>
      </c>
      <c r="J32" s="12" t="n">
        <v>5.3</v>
      </c>
      <c r="K32" s="12" t="n">
        <v>80</v>
      </c>
      <c r="L32" s="12" t="s">
        <v>21</v>
      </c>
    </row>
    <row r="33" customFormat="false" ht="12.8" hidden="false" customHeight="false" outlineLevel="0" collapsed="false">
      <c r="A33" s="8" t="n">
        <v>1</v>
      </c>
      <c r="B33" s="9" t="n">
        <v>45005</v>
      </c>
      <c r="C33" s="7" t="s">
        <v>51</v>
      </c>
      <c r="D33" s="7" t="s">
        <v>58</v>
      </c>
      <c r="E33" s="7"/>
      <c r="F33" s="7"/>
      <c r="G33" s="10" t="s">
        <v>71</v>
      </c>
      <c r="H33" s="12" t="n">
        <v>0</v>
      </c>
      <c r="I33" s="12" t="n">
        <v>16</v>
      </c>
      <c r="J33" s="12" t="n">
        <v>6.9</v>
      </c>
      <c r="K33" s="12" t="n">
        <v>143</v>
      </c>
      <c r="L33" s="12" t="s">
        <v>45</v>
      </c>
    </row>
    <row r="34" customFormat="false" ht="13.8" hidden="false" customHeight="false" outlineLevel="0" collapsed="false">
      <c r="A34" s="8" t="n">
        <v>1</v>
      </c>
      <c r="B34" s="9" t="n">
        <v>45012</v>
      </c>
      <c r="C34" s="7" t="s">
        <v>51</v>
      </c>
      <c r="D34" s="7" t="s">
        <v>54</v>
      </c>
      <c r="E34" s="7"/>
      <c r="F34" s="7"/>
      <c r="G34" s="30" t="s">
        <v>72</v>
      </c>
      <c r="H34" s="32" t="n">
        <v>44</v>
      </c>
      <c r="I34" s="32" t="n">
        <v>18</v>
      </c>
      <c r="J34" s="33" t="n">
        <v>5.8</v>
      </c>
      <c r="K34" s="33" t="n">
        <v>100</v>
      </c>
      <c r="L34" s="5" t="s">
        <v>21</v>
      </c>
    </row>
    <row r="35" customFormat="false" ht="12.8" hidden="false" customHeight="false" outlineLevel="0" collapsed="false">
      <c r="A35" s="24" t="n">
        <f aca="false">SUM(A23:A34)</f>
        <v>11</v>
      </c>
      <c r="B35" s="25"/>
      <c r="C35" s="26"/>
      <c r="D35" s="26"/>
      <c r="E35" s="26"/>
      <c r="F35" s="26"/>
      <c r="G35" s="26"/>
      <c r="H35" s="24" t="n">
        <f aca="false">SUM(H23:H34)</f>
        <v>231</v>
      </c>
      <c r="I35" s="24" t="n">
        <f aca="false">SUM(I23:I34)</f>
        <v>263</v>
      </c>
      <c r="J35" s="24" t="n">
        <f aca="false">SUM(J23:J34)</f>
        <v>66.7</v>
      </c>
      <c r="K35" s="24" t="n">
        <f aca="false">SUM(K23:K34)</f>
        <v>1033</v>
      </c>
      <c r="L35" s="27"/>
    </row>
    <row r="37" customFormat="false" ht="24.45" hidden="false" customHeight="false" outlineLevel="0" collapsed="false">
      <c r="A37" s="4" t="s">
        <v>73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</row>
    <row r="38" customFormat="false" ht="12.8" hidden="false" customHeight="false" outlineLevel="0" collapsed="false">
      <c r="A38" s="5" t="s">
        <v>2</v>
      </c>
      <c r="B38" s="6" t="s">
        <v>3</v>
      </c>
      <c r="C38" s="7" t="s">
        <v>4</v>
      </c>
      <c r="D38" s="7" t="s">
        <v>5</v>
      </c>
      <c r="E38" s="7" t="s">
        <v>6</v>
      </c>
      <c r="F38" s="7" t="s">
        <v>7</v>
      </c>
      <c r="G38" s="7" t="s">
        <v>8</v>
      </c>
      <c r="H38" s="5" t="s">
        <v>9</v>
      </c>
      <c r="I38" s="5" t="s">
        <v>10</v>
      </c>
      <c r="J38" s="5" t="s">
        <v>11</v>
      </c>
      <c r="K38" s="5" t="s">
        <v>12</v>
      </c>
      <c r="L38" s="5" t="s">
        <v>13</v>
      </c>
    </row>
    <row r="39" customFormat="false" ht="12.8" hidden="false" customHeight="false" outlineLevel="0" collapsed="false">
      <c r="A39" s="8" t="n">
        <v>1</v>
      </c>
      <c r="B39" s="9" t="n">
        <v>45019</v>
      </c>
      <c r="C39" s="7" t="s">
        <v>28</v>
      </c>
      <c r="D39" s="7" t="s">
        <v>31</v>
      </c>
      <c r="E39" s="7"/>
      <c r="F39" s="7"/>
      <c r="G39" s="10" t="s">
        <v>74</v>
      </c>
      <c r="H39" s="12" t="n">
        <v>20</v>
      </c>
      <c r="I39" s="12" t="n">
        <v>24</v>
      </c>
      <c r="J39" s="12" t="n">
        <v>6.1</v>
      </c>
      <c r="K39" s="12" t="n">
        <v>110</v>
      </c>
      <c r="L39" s="12" t="s">
        <v>21</v>
      </c>
    </row>
    <row r="40" customFormat="false" ht="12.8" hidden="false" customHeight="false" outlineLevel="0" collapsed="false">
      <c r="A40" s="8" t="n">
        <v>1</v>
      </c>
      <c r="B40" s="34" t="n">
        <v>45022</v>
      </c>
      <c r="C40" s="35" t="s">
        <v>28</v>
      </c>
      <c r="D40" s="35" t="s">
        <v>31</v>
      </c>
      <c r="E40" s="35"/>
      <c r="F40" s="35"/>
      <c r="G40" s="36" t="s">
        <v>75</v>
      </c>
      <c r="H40" s="37" t="n">
        <v>0</v>
      </c>
      <c r="I40" s="37" t="n">
        <v>15</v>
      </c>
      <c r="J40" s="37" t="n">
        <v>7.5</v>
      </c>
      <c r="K40" s="38" t="n">
        <v>210</v>
      </c>
      <c r="L40" s="38" t="s">
        <v>76</v>
      </c>
    </row>
    <row r="41" customFormat="false" ht="12.8" hidden="false" customHeight="false" outlineLevel="0" collapsed="false">
      <c r="A41" s="21" t="n">
        <v>0</v>
      </c>
      <c r="B41" s="14" t="n">
        <v>45026</v>
      </c>
      <c r="C41" s="15"/>
      <c r="D41" s="15"/>
      <c r="E41" s="15"/>
      <c r="F41" s="15"/>
      <c r="G41" s="39" t="s">
        <v>77</v>
      </c>
      <c r="H41" s="21" t="n">
        <v>0</v>
      </c>
      <c r="I41" s="21" t="n">
        <v>0</v>
      </c>
      <c r="J41" s="21" t="n">
        <v>0</v>
      </c>
      <c r="K41" s="21" t="n">
        <v>0</v>
      </c>
      <c r="L41" s="21" t="s">
        <v>78</v>
      </c>
    </row>
    <row r="42" customFormat="false" ht="12.8" hidden="false" customHeight="false" outlineLevel="0" collapsed="false">
      <c r="A42" s="8" t="n">
        <v>1</v>
      </c>
      <c r="B42" s="9" t="n">
        <v>45033</v>
      </c>
      <c r="C42" s="10" t="s">
        <v>25</v>
      </c>
      <c r="D42" s="10" t="s">
        <v>67</v>
      </c>
      <c r="E42" s="40"/>
      <c r="F42" s="40"/>
      <c r="G42" s="41" t="s">
        <v>79</v>
      </c>
      <c r="H42" s="32" t="n">
        <v>20</v>
      </c>
      <c r="I42" s="12" t="n">
        <v>18</v>
      </c>
      <c r="J42" s="12" t="n">
        <v>6.5</v>
      </c>
      <c r="K42" s="12" t="n">
        <v>100</v>
      </c>
      <c r="L42" s="32" t="s">
        <v>80</v>
      </c>
    </row>
    <row r="43" customFormat="false" ht="12.8" hidden="false" customHeight="false" outlineLevel="0" collapsed="false">
      <c r="A43" s="8" t="n">
        <v>1</v>
      </c>
      <c r="B43" s="9" t="n">
        <v>45040</v>
      </c>
      <c r="C43" s="10" t="s">
        <v>25</v>
      </c>
      <c r="D43" s="7" t="s">
        <v>28</v>
      </c>
      <c r="E43" s="40"/>
      <c r="F43" s="40"/>
      <c r="G43" s="41" t="s">
        <v>81</v>
      </c>
      <c r="H43" s="12" t="n">
        <v>44</v>
      </c>
      <c r="I43" s="12" t="n">
        <v>15</v>
      </c>
      <c r="J43" s="12" t="n">
        <v>7.3</v>
      </c>
      <c r="K43" s="12" t="n">
        <v>100</v>
      </c>
      <c r="L43" s="12" t="s">
        <v>21</v>
      </c>
    </row>
    <row r="44" customFormat="false" ht="12.8" hidden="false" customHeight="false" outlineLevel="0" collapsed="false">
      <c r="A44" s="21" t="n">
        <v>0</v>
      </c>
      <c r="B44" s="14" t="n">
        <v>45047</v>
      </c>
      <c r="C44" s="15"/>
      <c r="D44" s="15"/>
      <c r="E44" s="15"/>
      <c r="F44" s="15"/>
      <c r="G44" s="39"/>
      <c r="H44" s="21" t="n">
        <v>0</v>
      </c>
      <c r="I44" s="21" t="n">
        <v>0</v>
      </c>
      <c r="J44" s="21" t="n">
        <v>0</v>
      </c>
      <c r="K44" s="21" t="n">
        <v>0</v>
      </c>
      <c r="L44" s="42" t="s">
        <v>78</v>
      </c>
    </row>
    <row r="45" customFormat="false" ht="12.8" hidden="false" customHeight="false" outlineLevel="0" collapsed="false">
      <c r="A45" s="21" t="n">
        <v>0</v>
      </c>
      <c r="B45" s="14" t="n">
        <v>45054</v>
      </c>
      <c r="C45" s="15"/>
      <c r="D45" s="15"/>
      <c r="E45" s="15"/>
      <c r="F45" s="15"/>
      <c r="G45" s="39"/>
      <c r="H45" s="21" t="n">
        <v>0</v>
      </c>
      <c r="I45" s="21" t="n">
        <v>0</v>
      </c>
      <c r="J45" s="21" t="n">
        <v>0</v>
      </c>
      <c r="K45" s="21" t="n">
        <v>0</v>
      </c>
      <c r="L45" s="21" t="s">
        <v>78</v>
      </c>
    </row>
    <row r="46" customFormat="false" ht="12.8" hidden="false" customHeight="false" outlineLevel="0" collapsed="false">
      <c r="A46" s="8" t="n">
        <v>1</v>
      </c>
      <c r="B46" s="9" t="n">
        <v>45061</v>
      </c>
      <c r="C46" s="7" t="s">
        <v>28</v>
      </c>
      <c r="D46" s="7" t="s">
        <v>31</v>
      </c>
      <c r="E46" s="40"/>
      <c r="F46" s="40"/>
      <c r="G46" s="10" t="s">
        <v>65</v>
      </c>
      <c r="H46" s="12" t="n">
        <v>32</v>
      </c>
      <c r="I46" s="12" t="n">
        <v>20</v>
      </c>
      <c r="J46" s="12" t="n">
        <v>6.4</v>
      </c>
      <c r="K46" s="12" t="n">
        <v>80</v>
      </c>
      <c r="L46" s="12" t="s">
        <v>21</v>
      </c>
    </row>
    <row r="47" customFormat="false" ht="12.8" hidden="false" customHeight="false" outlineLevel="0" collapsed="false">
      <c r="A47" s="21" t="n">
        <v>0</v>
      </c>
      <c r="B47" s="14" t="n">
        <v>45075</v>
      </c>
      <c r="C47" s="15"/>
      <c r="D47" s="15"/>
      <c r="E47" s="15"/>
      <c r="F47" s="15"/>
      <c r="G47" s="39" t="s">
        <v>82</v>
      </c>
      <c r="H47" s="21" t="n">
        <v>0</v>
      </c>
      <c r="I47" s="21" t="n">
        <v>0</v>
      </c>
      <c r="J47" s="21" t="n">
        <v>0</v>
      </c>
      <c r="K47" s="21" t="n">
        <v>0</v>
      </c>
      <c r="L47" s="43" t="s">
        <v>78</v>
      </c>
    </row>
    <row r="48" customFormat="false" ht="12.8" hidden="false" customHeight="false" outlineLevel="0" collapsed="false">
      <c r="A48" s="8" t="n">
        <v>1</v>
      </c>
      <c r="B48" s="31" t="n">
        <v>45082</v>
      </c>
      <c r="C48" s="10" t="s">
        <v>25</v>
      </c>
      <c r="D48" s="10" t="s">
        <v>69</v>
      </c>
      <c r="E48" s="10"/>
      <c r="F48" s="10"/>
      <c r="G48" s="10" t="s">
        <v>83</v>
      </c>
      <c r="H48" s="12" t="n">
        <v>34</v>
      </c>
      <c r="I48" s="12" t="n">
        <v>15</v>
      </c>
      <c r="J48" s="12" t="n">
        <v>5.5</v>
      </c>
      <c r="K48" s="12" t="n">
        <v>70</v>
      </c>
      <c r="L48" s="12" t="s">
        <v>84</v>
      </c>
    </row>
    <row r="49" customFormat="false" ht="12.8" hidden="false" customHeight="false" outlineLevel="0" collapsed="false">
      <c r="A49" s="8" t="n">
        <v>1</v>
      </c>
      <c r="B49" s="9" t="n">
        <v>45089</v>
      </c>
      <c r="C49" s="10" t="s">
        <v>28</v>
      </c>
      <c r="D49" s="7" t="s">
        <v>85</v>
      </c>
      <c r="E49" s="44"/>
      <c r="F49" s="44"/>
      <c r="G49" s="10" t="s">
        <v>86</v>
      </c>
      <c r="H49" s="12" t="n">
        <v>40</v>
      </c>
      <c r="I49" s="12" t="n">
        <v>11</v>
      </c>
      <c r="J49" s="12" t="n">
        <v>5.8</v>
      </c>
      <c r="K49" s="12" t="n">
        <v>130</v>
      </c>
      <c r="L49" s="13" t="s">
        <v>87</v>
      </c>
    </row>
    <row r="50" customFormat="false" ht="12.8" hidden="false" customHeight="false" outlineLevel="0" collapsed="false">
      <c r="A50" s="8" t="n">
        <v>1</v>
      </c>
      <c r="B50" s="34" t="n">
        <v>45094</v>
      </c>
      <c r="C50" s="45" t="s">
        <v>25</v>
      </c>
      <c r="D50" s="45" t="s">
        <v>28</v>
      </c>
      <c r="E50" s="45" t="s">
        <v>85</v>
      </c>
      <c r="F50" s="45" t="s">
        <v>88</v>
      </c>
      <c r="G50" s="45" t="s">
        <v>89</v>
      </c>
      <c r="H50" s="37" t="n">
        <v>730</v>
      </c>
      <c r="I50" s="37"/>
      <c r="J50" s="37"/>
      <c r="K50" s="37"/>
      <c r="L50" s="37"/>
    </row>
    <row r="51" customFormat="false" ht="12.8" hidden="false" customHeight="false" outlineLevel="0" collapsed="false">
      <c r="A51" s="8" t="n">
        <v>1</v>
      </c>
      <c r="B51" s="34" t="n">
        <v>45095</v>
      </c>
      <c r="C51" s="45" t="s">
        <v>25</v>
      </c>
      <c r="D51" s="45" t="s">
        <v>28</v>
      </c>
      <c r="E51" s="45" t="s">
        <v>85</v>
      </c>
      <c r="F51" s="45" t="s">
        <v>88</v>
      </c>
      <c r="G51" s="45" t="s">
        <v>90</v>
      </c>
      <c r="H51" s="37" t="n">
        <v>10</v>
      </c>
      <c r="I51" s="37" t="n">
        <v>14</v>
      </c>
      <c r="J51" s="37" t="n">
        <v>7</v>
      </c>
      <c r="K51" s="37" t="n">
        <v>200</v>
      </c>
      <c r="L51" s="37" t="s">
        <v>21</v>
      </c>
    </row>
    <row r="52" customFormat="false" ht="12.8" hidden="false" customHeight="false" outlineLevel="0" collapsed="false">
      <c r="A52" s="8" t="n">
        <v>1</v>
      </c>
      <c r="B52" s="34" t="n">
        <v>45096</v>
      </c>
      <c r="C52" s="45" t="s">
        <v>28</v>
      </c>
      <c r="D52" s="45" t="s">
        <v>91</v>
      </c>
      <c r="E52" s="45" t="s">
        <v>85</v>
      </c>
      <c r="F52" s="45" t="s">
        <v>88</v>
      </c>
      <c r="G52" s="45" t="s">
        <v>92</v>
      </c>
      <c r="H52" s="37" t="n">
        <v>66</v>
      </c>
      <c r="I52" s="37" t="n">
        <v>12</v>
      </c>
      <c r="J52" s="37" t="n">
        <v>6</v>
      </c>
      <c r="K52" s="37" t="n">
        <v>250</v>
      </c>
      <c r="L52" s="37" t="s">
        <v>21</v>
      </c>
    </row>
    <row r="53" customFormat="false" ht="12.8" hidden="false" customHeight="false" outlineLevel="0" collapsed="false">
      <c r="A53" s="8" t="n">
        <v>1</v>
      </c>
      <c r="B53" s="34" t="n">
        <v>45097</v>
      </c>
      <c r="C53" s="45" t="s">
        <v>28</v>
      </c>
      <c r="D53" s="45" t="s">
        <v>88</v>
      </c>
      <c r="E53" s="45"/>
      <c r="F53" s="45"/>
      <c r="G53" s="45" t="s">
        <v>93</v>
      </c>
      <c r="H53" s="37" t="n">
        <v>47</v>
      </c>
      <c r="I53" s="37" t="n">
        <v>9</v>
      </c>
      <c r="J53" s="37" t="n">
        <v>7</v>
      </c>
      <c r="K53" s="37" t="n">
        <v>10</v>
      </c>
      <c r="L53" s="37" t="s">
        <v>21</v>
      </c>
    </row>
    <row r="54" customFormat="false" ht="12.8" hidden="false" customHeight="false" outlineLevel="0" collapsed="false">
      <c r="A54" s="8" t="n">
        <v>1</v>
      </c>
      <c r="B54" s="34" t="n">
        <v>45098</v>
      </c>
      <c r="C54" s="45" t="s">
        <v>28</v>
      </c>
      <c r="D54" s="35" t="s">
        <v>31</v>
      </c>
      <c r="E54" s="45" t="s">
        <v>85</v>
      </c>
      <c r="F54" s="45"/>
      <c r="G54" s="45" t="s">
        <v>94</v>
      </c>
      <c r="H54" s="37" t="n">
        <v>57</v>
      </c>
      <c r="I54" s="37" t="n">
        <v>8</v>
      </c>
      <c r="J54" s="37" t="n">
        <v>5.7</v>
      </c>
      <c r="K54" s="37" t="n">
        <v>115</v>
      </c>
      <c r="L54" s="37" t="s">
        <v>21</v>
      </c>
    </row>
    <row r="55" customFormat="false" ht="12.8" hidden="false" customHeight="false" outlineLevel="0" collapsed="false">
      <c r="A55" s="8" t="n">
        <v>1</v>
      </c>
      <c r="B55" s="34" t="n">
        <v>45099</v>
      </c>
      <c r="C55" s="45" t="s">
        <v>58</v>
      </c>
      <c r="D55" s="45" t="s">
        <v>95</v>
      </c>
      <c r="E55" s="45" t="s">
        <v>85</v>
      </c>
      <c r="F55" s="45" t="s">
        <v>88</v>
      </c>
      <c r="G55" s="45" t="s">
        <v>96</v>
      </c>
      <c r="H55" s="37" t="n">
        <v>40</v>
      </c>
      <c r="I55" s="37" t="n">
        <v>12</v>
      </c>
      <c r="J55" s="37" t="n">
        <v>7.5</v>
      </c>
      <c r="K55" s="37" t="n">
        <v>150</v>
      </c>
      <c r="L55" s="37" t="s">
        <v>21</v>
      </c>
    </row>
    <row r="56" customFormat="false" ht="12.8" hidden="false" customHeight="false" outlineLevel="0" collapsed="false">
      <c r="A56" s="8" t="n">
        <v>1</v>
      </c>
      <c r="B56" s="34" t="n">
        <v>45100</v>
      </c>
      <c r="C56" s="45" t="s">
        <v>28</v>
      </c>
      <c r="D56" s="35" t="s">
        <v>31</v>
      </c>
      <c r="E56" s="45" t="s">
        <v>85</v>
      </c>
      <c r="F56" s="45" t="s">
        <v>88</v>
      </c>
      <c r="G56" s="45" t="s">
        <v>97</v>
      </c>
      <c r="H56" s="37" t="n">
        <v>6</v>
      </c>
      <c r="I56" s="37" t="n">
        <v>26</v>
      </c>
      <c r="J56" s="37" t="n">
        <v>6.4</v>
      </c>
      <c r="K56" s="37" t="n">
        <v>150</v>
      </c>
      <c r="L56" s="37" t="s">
        <v>98</v>
      </c>
    </row>
    <row r="57" customFormat="false" ht="12.8" hidden="false" customHeight="false" outlineLevel="0" collapsed="false">
      <c r="A57" s="21" t="n">
        <v>0</v>
      </c>
      <c r="B57" s="14" t="n">
        <v>45103</v>
      </c>
      <c r="C57" s="15"/>
      <c r="D57" s="15"/>
      <c r="E57" s="15"/>
      <c r="F57" s="15"/>
      <c r="G57" s="39" t="s">
        <v>99</v>
      </c>
      <c r="H57" s="21" t="n">
        <v>0</v>
      </c>
      <c r="I57" s="21" t="n">
        <v>0</v>
      </c>
      <c r="J57" s="21" t="n">
        <v>0</v>
      </c>
      <c r="K57" s="21" t="n">
        <v>0</v>
      </c>
      <c r="L57" s="42"/>
    </row>
    <row r="58" customFormat="false" ht="12.8" hidden="false" customHeight="false" outlineLevel="0" collapsed="false">
      <c r="A58" s="24" t="n">
        <f aca="false">SUM(A39:A57)</f>
        <v>14</v>
      </c>
      <c r="B58" s="25"/>
      <c r="C58" s="26"/>
      <c r="D58" s="26"/>
      <c r="E58" s="26"/>
      <c r="F58" s="26"/>
      <c r="G58" s="26"/>
      <c r="H58" s="24" t="n">
        <f aca="false">SUM(H39:H57)</f>
        <v>1146</v>
      </c>
      <c r="I58" s="24" t="n">
        <f aca="false">SUM(I39:I57)</f>
        <v>199</v>
      </c>
      <c r="J58" s="24" t="n">
        <f aca="false">SUM(J39:J57)</f>
        <v>84.7</v>
      </c>
      <c r="K58" s="24" t="n">
        <f aca="false">SUM(K39:K57)</f>
        <v>1675</v>
      </c>
      <c r="L58" s="27"/>
    </row>
    <row r="62" customFormat="false" ht="12.8" hidden="false" customHeight="false" outlineLevel="0" collapsed="false">
      <c r="I62" s="46"/>
      <c r="J62" s="46"/>
      <c r="K62" s="46"/>
    </row>
  </sheetData>
  <mergeCells count="4">
    <mergeCell ref="A1:L1"/>
    <mergeCell ref="A2:L2"/>
    <mergeCell ref="A21:L21"/>
    <mergeCell ref="A37:L37"/>
  </mergeCells>
  <conditionalFormatting sqref="A4:A18 A23:A34 A39:A57">
    <cfRule type="cellIs" priority="2" operator="equal" aboveAverage="0" equalAverage="0" bottom="0" percent="0" rank="0" text="" dxfId="0">
      <formula>1</formula>
    </cfRule>
    <cfRule type="cellIs" priority="3" operator="lessThan" aboveAverage="0" equalAverage="0" bottom="0" percent="0" rank="0" text="" dxfId="1">
      <formula>1</formula>
    </cfRule>
  </conditionalFormatting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Roman,Normal"&amp;12&amp;A</oddHeader>
    <oddFooter>&amp;C&amp;"Times New Roman,Normal"&amp;12Page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R59"/>
  <sheetViews>
    <sheetView showFormulas="false" showGridLines="true" showRowColHeaders="true" showZeros="true" rightToLeft="false" tabSelected="false" showOutlineSymbols="true" defaultGridColor="true" view="normal" topLeftCell="A34" colorId="64" zoomScale="100" zoomScaleNormal="100" zoomScalePageLayoutView="100" workbookViewId="0">
      <selection pane="topLeft" activeCell="F55" activeCellId="0" sqref="F55"/>
    </sheetView>
  </sheetViews>
  <sheetFormatPr defaultColWidth="17.65234375" defaultRowHeight="12.8" zeroHeight="false" outlineLevelRow="0" outlineLevelCol="0"/>
  <cols>
    <col collapsed="false" customWidth="true" hidden="false" outlineLevel="0" max="1" min="1" style="1" width="5.6"/>
    <col collapsed="false" customWidth="true" hidden="false" outlineLevel="0" max="2" min="2" style="2" width="10.46"/>
    <col collapsed="false" customWidth="true" hidden="false" outlineLevel="0" max="3" min="3" style="0" width="19.77"/>
    <col collapsed="false" customWidth="true" hidden="false" outlineLevel="0" max="4" min="4" style="0" width="19.35"/>
    <col collapsed="false" customWidth="true" hidden="false" outlineLevel="0" max="6" min="6" style="0" width="20.33"/>
    <col collapsed="false" customWidth="true" hidden="false" outlineLevel="0" max="7" min="7" style="0" width="40.19"/>
    <col collapsed="false" customWidth="true" hidden="false" outlineLevel="0" max="8" min="8" style="1" width="9.47"/>
    <col collapsed="false" customWidth="true" hidden="false" outlineLevel="0" max="9" min="9" style="1" width="11.16"/>
    <col collapsed="false" customWidth="true" hidden="false" outlineLevel="0" max="10" min="10" style="1" width="6.01"/>
    <col collapsed="false" customWidth="true" hidden="false" outlineLevel="0" max="11" min="11" style="1" width="8.52"/>
    <col collapsed="false" customWidth="true" hidden="false" outlineLevel="0" max="12" min="12" style="1" width="72.94"/>
    <col collapsed="false" customWidth="true" hidden="false" outlineLevel="0" max="15" min="13" style="1" width="15.56"/>
  </cols>
  <sheetData>
    <row r="1" customFormat="false" ht="24.45" hidden="false" customHeight="false" outlineLevel="0" collapsed="false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customFormat="false" ht="24.45" hidden="false" customHeight="false" outlineLevel="0" collapsed="false">
      <c r="A2" s="47" t="s">
        <v>1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</row>
    <row r="3" customFormat="false" ht="12.8" hidden="false" customHeight="false" outlineLevel="0" collapsed="false">
      <c r="A3" s="5" t="s">
        <v>2</v>
      </c>
      <c r="B3" s="6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</row>
    <row r="4" customFormat="false" ht="12.8" hidden="false" customHeight="false" outlineLevel="0" collapsed="false">
      <c r="A4" s="8" t="n">
        <v>1</v>
      </c>
      <c r="B4" s="9" t="n">
        <v>44816</v>
      </c>
      <c r="C4" s="0" t="s">
        <v>100</v>
      </c>
      <c r="D4" s="0" t="s">
        <v>101</v>
      </c>
      <c r="G4" s="0" t="s">
        <v>102</v>
      </c>
      <c r="H4" s="1" t="n">
        <v>30</v>
      </c>
      <c r="I4" s="1" t="n">
        <v>29</v>
      </c>
      <c r="J4" s="1" t="n">
        <v>8</v>
      </c>
      <c r="K4" s="1" t="n">
        <v>70</v>
      </c>
      <c r="L4" s="48" t="s">
        <v>21</v>
      </c>
    </row>
    <row r="5" customFormat="false" ht="12.8" hidden="false" customHeight="false" outlineLevel="0" collapsed="false">
      <c r="A5" s="8" t="n">
        <v>1</v>
      </c>
      <c r="B5" s="9" t="n">
        <v>44823</v>
      </c>
      <c r="C5" s="10" t="s">
        <v>100</v>
      </c>
      <c r="D5" s="10" t="s">
        <v>101</v>
      </c>
      <c r="E5" s="10"/>
      <c r="F5" s="10"/>
      <c r="G5" s="10" t="s">
        <v>103</v>
      </c>
      <c r="H5" s="12" t="n">
        <v>70</v>
      </c>
      <c r="I5" s="12" t="n">
        <v>28</v>
      </c>
      <c r="J5" s="12" t="n">
        <v>9</v>
      </c>
      <c r="K5" s="12" t="n">
        <v>220</v>
      </c>
      <c r="L5" s="13" t="s">
        <v>21</v>
      </c>
    </row>
    <row r="6" customFormat="false" ht="12.8" hidden="false" customHeight="false" outlineLevel="0" collapsed="false">
      <c r="A6" s="8" t="n">
        <v>1</v>
      </c>
      <c r="B6" s="9" t="n">
        <v>44830</v>
      </c>
      <c r="C6" s="11" t="s">
        <v>18</v>
      </c>
      <c r="D6" s="11" t="s">
        <v>88</v>
      </c>
      <c r="E6" s="11" t="s">
        <v>104</v>
      </c>
      <c r="F6" s="11"/>
      <c r="G6" s="11" t="s">
        <v>105</v>
      </c>
      <c r="H6" s="12" t="n">
        <v>35</v>
      </c>
      <c r="I6" s="12" t="n">
        <v>57</v>
      </c>
      <c r="J6" s="12" t="n">
        <v>8</v>
      </c>
      <c r="K6" s="12" t="n">
        <v>170</v>
      </c>
      <c r="L6" s="13" t="s">
        <v>106</v>
      </c>
    </row>
    <row r="7" customFormat="false" ht="12.8" hidden="false" customHeight="false" outlineLevel="0" collapsed="false">
      <c r="A7" s="8" t="n">
        <v>1</v>
      </c>
      <c r="B7" s="9" t="n">
        <v>44837</v>
      </c>
      <c r="C7" s="0" t="s">
        <v>107</v>
      </c>
      <c r="D7" s="0" t="s">
        <v>54</v>
      </c>
      <c r="E7" s="0" t="s">
        <v>18</v>
      </c>
      <c r="G7" s="0" t="s">
        <v>108</v>
      </c>
      <c r="H7" s="12" t="n">
        <v>40</v>
      </c>
      <c r="I7" s="12" t="n">
        <v>42</v>
      </c>
      <c r="J7" s="12" t="n">
        <v>9.4</v>
      </c>
      <c r="K7" s="12" t="n">
        <v>250</v>
      </c>
      <c r="L7" s="12" t="s">
        <v>109</v>
      </c>
    </row>
    <row r="8" customFormat="false" ht="12.8" hidden="false" customHeight="false" outlineLevel="0" collapsed="false">
      <c r="A8" s="8" t="n">
        <v>1</v>
      </c>
      <c r="B8" s="9" t="n">
        <v>44844</v>
      </c>
      <c r="C8" s="0" t="s">
        <v>18</v>
      </c>
      <c r="D8" s="0" t="s">
        <v>88</v>
      </c>
      <c r="G8" s="0" t="s">
        <v>110</v>
      </c>
      <c r="H8" s="12" t="n">
        <v>40</v>
      </c>
      <c r="I8" s="12" t="n">
        <v>34</v>
      </c>
      <c r="J8" s="12" t="n">
        <v>8</v>
      </c>
      <c r="K8" s="12" t="n">
        <v>200</v>
      </c>
      <c r="L8" s="12" t="s">
        <v>111</v>
      </c>
    </row>
    <row r="9" customFormat="false" ht="12.8" hidden="false" customHeight="false" outlineLevel="0" collapsed="false">
      <c r="A9" s="21" t="n">
        <v>0</v>
      </c>
      <c r="B9" s="14" t="n">
        <v>44851</v>
      </c>
      <c r="C9" s="39" t="s">
        <v>100</v>
      </c>
      <c r="D9" s="39" t="s">
        <v>88</v>
      </c>
      <c r="E9" s="39"/>
      <c r="F9" s="39"/>
      <c r="G9" s="39" t="s">
        <v>112</v>
      </c>
      <c r="H9" s="42" t="n">
        <v>0</v>
      </c>
      <c r="I9" s="42" t="n">
        <v>0</v>
      </c>
      <c r="J9" s="42" t="n">
        <v>0</v>
      </c>
      <c r="K9" s="42" t="n">
        <v>0</v>
      </c>
      <c r="L9" s="21" t="s">
        <v>33</v>
      </c>
    </row>
    <row r="10" customFormat="false" ht="12.8" hidden="false" customHeight="false" outlineLevel="0" collapsed="false">
      <c r="A10" s="8" t="n">
        <v>1</v>
      </c>
      <c r="B10" s="9" t="n">
        <v>44858</v>
      </c>
      <c r="C10" s="7" t="s">
        <v>18</v>
      </c>
      <c r="D10" s="7" t="s">
        <v>88</v>
      </c>
      <c r="E10" s="7"/>
      <c r="F10" s="7"/>
      <c r="G10" s="49" t="s">
        <v>113</v>
      </c>
      <c r="H10" s="12" t="n">
        <v>20</v>
      </c>
      <c r="I10" s="12" t="n">
        <v>20</v>
      </c>
      <c r="J10" s="12" t="n">
        <v>8</v>
      </c>
      <c r="K10" s="12" t="n">
        <v>100</v>
      </c>
      <c r="L10" s="5" t="s">
        <v>45</v>
      </c>
    </row>
    <row r="11" customFormat="false" ht="12.8" hidden="false" customHeight="false" outlineLevel="0" collapsed="false">
      <c r="A11" s="21" t="s">
        <v>33</v>
      </c>
      <c r="B11" s="14" t="n">
        <v>44865</v>
      </c>
      <c r="C11" s="39" t="s">
        <v>18</v>
      </c>
      <c r="D11" s="39" t="s">
        <v>54</v>
      </c>
      <c r="E11" s="39"/>
      <c r="F11" s="39"/>
      <c r="G11" s="39" t="s">
        <v>114</v>
      </c>
      <c r="H11" s="42" t="n">
        <v>0</v>
      </c>
      <c r="I11" s="42" t="n">
        <v>0</v>
      </c>
      <c r="J11" s="42" t="n">
        <v>0</v>
      </c>
      <c r="K11" s="42" t="n">
        <v>0</v>
      </c>
      <c r="L11" s="42" t="s">
        <v>33</v>
      </c>
    </row>
    <row r="12" customFormat="false" ht="12.8" hidden="false" customHeight="false" outlineLevel="0" collapsed="false">
      <c r="A12" s="8" t="n">
        <v>1</v>
      </c>
      <c r="B12" s="9" t="n">
        <v>44872</v>
      </c>
      <c r="C12" s="10" t="s">
        <v>18</v>
      </c>
      <c r="D12" s="10" t="s">
        <v>88</v>
      </c>
      <c r="E12" s="10" t="s">
        <v>104</v>
      </c>
      <c r="F12" s="10" t="s">
        <v>115</v>
      </c>
      <c r="G12" s="10" t="s">
        <v>116</v>
      </c>
      <c r="H12" s="12" t="n">
        <v>60</v>
      </c>
      <c r="I12" s="12" t="n">
        <v>36</v>
      </c>
      <c r="J12" s="12" t="n">
        <v>9.5</v>
      </c>
      <c r="K12" s="12" t="n">
        <v>280</v>
      </c>
      <c r="L12" s="12" t="s">
        <v>117</v>
      </c>
    </row>
    <row r="13" customFormat="false" ht="12.8" hidden="false" customHeight="false" outlineLevel="0" collapsed="false">
      <c r="A13" s="21" t="n">
        <v>0</v>
      </c>
      <c r="B13" s="14" t="n">
        <v>44879</v>
      </c>
      <c r="C13" s="15" t="s">
        <v>18</v>
      </c>
      <c r="D13" s="15" t="s">
        <v>88</v>
      </c>
      <c r="E13" s="15"/>
      <c r="F13" s="15"/>
      <c r="G13" s="50" t="s">
        <v>118</v>
      </c>
      <c r="H13" s="21" t="n">
        <v>0</v>
      </c>
      <c r="I13" s="21" t="n">
        <v>0</v>
      </c>
      <c r="J13" s="21" t="n">
        <v>0</v>
      </c>
      <c r="K13" s="21" t="n">
        <v>0</v>
      </c>
      <c r="L13" s="21" t="s">
        <v>33</v>
      </c>
    </row>
    <row r="14" customFormat="false" ht="12.8" hidden="false" customHeight="false" outlineLevel="0" collapsed="false">
      <c r="A14" s="21" t="n">
        <v>0</v>
      </c>
      <c r="B14" s="14" t="n">
        <v>44886</v>
      </c>
      <c r="C14" s="15" t="s">
        <v>100</v>
      </c>
      <c r="D14" s="15" t="s">
        <v>88</v>
      </c>
      <c r="E14" s="15"/>
      <c r="F14" s="15"/>
      <c r="G14" s="50" t="s">
        <v>119</v>
      </c>
      <c r="H14" s="21" t="n">
        <v>0</v>
      </c>
      <c r="I14" s="21" t="n">
        <v>0</v>
      </c>
      <c r="J14" s="21" t="n">
        <v>0</v>
      </c>
      <c r="K14" s="21" t="n">
        <v>0</v>
      </c>
      <c r="L14" s="21" t="s">
        <v>33</v>
      </c>
    </row>
    <row r="15" customFormat="false" ht="12.8" hidden="false" customHeight="false" outlineLevel="0" collapsed="false">
      <c r="A15" s="21" t="n">
        <v>0</v>
      </c>
      <c r="B15" s="14" t="n">
        <v>44893</v>
      </c>
      <c r="C15" s="15" t="s">
        <v>18</v>
      </c>
      <c r="D15" s="15" t="s">
        <v>88</v>
      </c>
      <c r="E15" s="15"/>
      <c r="F15" s="15"/>
      <c r="G15" s="50" t="s">
        <v>120</v>
      </c>
      <c r="H15" s="21" t="n">
        <v>0</v>
      </c>
      <c r="I15" s="21" t="n">
        <v>0</v>
      </c>
      <c r="J15" s="21" t="n">
        <v>0</v>
      </c>
      <c r="K15" s="21" t="n">
        <v>0</v>
      </c>
      <c r="L15" s="21" t="s">
        <v>33</v>
      </c>
    </row>
    <row r="16" customFormat="false" ht="12.8" hidden="false" customHeight="false" outlineLevel="0" collapsed="false">
      <c r="A16" s="8" t="n">
        <v>1</v>
      </c>
      <c r="B16" s="9" t="n">
        <v>44900</v>
      </c>
      <c r="C16" s="10" t="s">
        <v>115</v>
      </c>
      <c r="D16" s="10" t="s">
        <v>121</v>
      </c>
      <c r="E16" s="10" t="s">
        <v>122</v>
      </c>
      <c r="F16" s="10"/>
      <c r="G16" s="10" t="s">
        <v>123</v>
      </c>
      <c r="H16" s="12" t="n">
        <v>40</v>
      </c>
      <c r="I16" s="12" t="n">
        <v>31</v>
      </c>
      <c r="J16" s="12" t="n">
        <v>9.5</v>
      </c>
      <c r="K16" s="12" t="n">
        <v>190</v>
      </c>
      <c r="L16" s="12" t="s">
        <v>124</v>
      </c>
    </row>
    <row r="17" customFormat="false" ht="12.8" hidden="false" customHeight="false" outlineLevel="0" collapsed="false">
      <c r="A17" s="8" t="n">
        <v>1</v>
      </c>
      <c r="B17" s="9" t="n">
        <v>44907</v>
      </c>
      <c r="C17" s="10" t="s">
        <v>18</v>
      </c>
      <c r="D17" s="10" t="s">
        <v>100</v>
      </c>
      <c r="E17" s="10" t="s">
        <v>125</v>
      </c>
      <c r="F17" s="10"/>
      <c r="G17" s="51" t="s">
        <v>126</v>
      </c>
      <c r="H17" s="12" t="n">
        <v>30</v>
      </c>
      <c r="I17" s="12" t="n">
        <v>40</v>
      </c>
      <c r="J17" s="12" t="n">
        <v>8.5</v>
      </c>
      <c r="K17" s="12" t="n">
        <v>190</v>
      </c>
      <c r="L17" s="12" t="s">
        <v>127</v>
      </c>
    </row>
    <row r="18" customFormat="false" ht="12.8" hidden="false" customHeight="false" outlineLevel="0" collapsed="false">
      <c r="A18" s="21" t="n">
        <v>0</v>
      </c>
      <c r="B18" s="14" t="n">
        <v>44914</v>
      </c>
      <c r="C18" s="15" t="s">
        <v>18</v>
      </c>
      <c r="D18" s="15" t="s">
        <v>88</v>
      </c>
      <c r="E18" s="15"/>
      <c r="F18" s="15"/>
      <c r="G18" s="50" t="s">
        <v>128</v>
      </c>
      <c r="H18" s="21" t="n">
        <v>0</v>
      </c>
      <c r="I18" s="21" t="n">
        <v>0</v>
      </c>
      <c r="J18" s="21" t="n">
        <v>0</v>
      </c>
      <c r="K18" s="21" t="n">
        <v>0</v>
      </c>
      <c r="L18" s="21" t="s">
        <v>33</v>
      </c>
    </row>
    <row r="19" customFormat="false" ht="12.8" hidden="false" customHeight="false" outlineLevel="0" collapsed="false">
      <c r="A19" s="52" t="n">
        <f aca="false">SUM(A4:A18)</f>
        <v>9</v>
      </c>
      <c r="B19" s="53"/>
      <c r="C19" s="54"/>
      <c r="D19" s="54"/>
      <c r="E19" s="54"/>
      <c r="F19" s="54"/>
      <c r="G19" s="54"/>
      <c r="H19" s="52" t="n">
        <f aca="false">SUM(H4:H18)</f>
        <v>365</v>
      </c>
      <c r="I19" s="52" t="n">
        <f aca="false">SUM(I4:I18)</f>
        <v>317</v>
      </c>
      <c r="J19" s="52" t="n">
        <f aca="false">SUM(J4:J18)</f>
        <v>77.9</v>
      </c>
      <c r="K19" s="52" t="n">
        <f aca="false">SUM(K4:K18)</f>
        <v>1670</v>
      </c>
      <c r="L19" s="55"/>
    </row>
    <row r="21" customFormat="false" ht="24.45" hidden="false" customHeight="false" outlineLevel="0" collapsed="false">
      <c r="A21" s="47" t="s">
        <v>47</v>
      </c>
      <c r="B21" s="47"/>
      <c r="C21" s="47"/>
      <c r="D21" s="47"/>
      <c r="E21" s="47"/>
      <c r="F21" s="47"/>
      <c r="G21" s="47"/>
      <c r="H21" s="47"/>
      <c r="I21" s="47"/>
      <c r="J21" s="47"/>
      <c r="K21" s="47"/>
      <c r="L21" s="47"/>
    </row>
    <row r="22" customFormat="false" ht="12.8" hidden="false" customHeight="false" outlineLevel="0" collapsed="false">
      <c r="A22" s="5" t="s">
        <v>2</v>
      </c>
      <c r="B22" s="6" t="s">
        <v>3</v>
      </c>
      <c r="C22" s="7" t="s">
        <v>4</v>
      </c>
      <c r="D22" s="7" t="s">
        <v>5</v>
      </c>
      <c r="E22" s="7" t="s">
        <v>6</v>
      </c>
      <c r="F22" s="7" t="s">
        <v>7</v>
      </c>
      <c r="G22" s="7" t="s">
        <v>8</v>
      </c>
      <c r="H22" s="5" t="s">
        <v>9</v>
      </c>
      <c r="I22" s="5" t="s">
        <v>10</v>
      </c>
      <c r="J22" s="5" t="s">
        <v>11</v>
      </c>
      <c r="K22" s="5" t="s">
        <v>12</v>
      </c>
      <c r="L22" s="5" t="s">
        <v>13</v>
      </c>
    </row>
    <row r="23" customFormat="false" ht="12.8" hidden="false" customHeight="false" outlineLevel="0" collapsed="false">
      <c r="A23" s="8" t="n">
        <v>1</v>
      </c>
      <c r="B23" s="31" t="n">
        <v>44935</v>
      </c>
      <c r="C23" s="10" t="s">
        <v>18</v>
      </c>
      <c r="D23" s="10" t="s">
        <v>129</v>
      </c>
      <c r="E23" s="10" t="s">
        <v>54</v>
      </c>
      <c r="F23" s="10"/>
      <c r="G23" s="10" t="s">
        <v>130</v>
      </c>
      <c r="H23" s="12" t="n">
        <v>94</v>
      </c>
      <c r="I23" s="12" t="n">
        <v>24</v>
      </c>
      <c r="J23" s="12" t="n">
        <v>8.5</v>
      </c>
      <c r="K23" s="12" t="n">
        <v>180</v>
      </c>
      <c r="L23" s="12" t="s">
        <v>131</v>
      </c>
    </row>
    <row r="24" customFormat="false" ht="13.8" hidden="false" customHeight="false" outlineLevel="0" collapsed="false">
      <c r="A24" s="8" t="n">
        <v>1</v>
      </c>
      <c r="B24" s="31" t="n">
        <v>44942</v>
      </c>
      <c r="C24" s="10" t="s">
        <v>18</v>
      </c>
      <c r="D24" s="10" t="s">
        <v>129</v>
      </c>
      <c r="E24" s="10" t="s">
        <v>54</v>
      </c>
      <c r="F24" s="10" t="s">
        <v>132</v>
      </c>
      <c r="G24" s="56" t="s">
        <v>133</v>
      </c>
      <c r="H24" s="12" t="n">
        <v>40</v>
      </c>
      <c r="I24" s="12" t="n">
        <v>37</v>
      </c>
      <c r="J24" s="12" t="n">
        <v>8</v>
      </c>
      <c r="K24" s="12" t="n">
        <v>150</v>
      </c>
      <c r="L24" s="12" t="s">
        <v>134</v>
      </c>
    </row>
    <row r="25" customFormat="false" ht="13.8" hidden="false" customHeight="false" outlineLevel="0" collapsed="false">
      <c r="A25" s="8" t="n">
        <v>1</v>
      </c>
      <c r="B25" s="31" t="n">
        <v>44949</v>
      </c>
      <c r="C25" s="10" t="s">
        <v>14</v>
      </c>
      <c r="D25" s="10" t="s">
        <v>135</v>
      </c>
      <c r="E25" s="10"/>
      <c r="F25" s="10"/>
      <c r="G25" s="56" t="s">
        <v>136</v>
      </c>
      <c r="H25" s="12" t="n">
        <v>11</v>
      </c>
      <c r="I25" s="12" t="n">
        <v>34</v>
      </c>
      <c r="J25" s="12" t="n">
        <v>7.5</v>
      </c>
      <c r="K25" s="12" t="n">
        <v>200</v>
      </c>
      <c r="L25" s="12" t="s">
        <v>21</v>
      </c>
    </row>
    <row r="26" customFormat="false" ht="13.8" hidden="false" customHeight="false" outlineLevel="0" collapsed="false">
      <c r="A26" s="8" t="n">
        <v>1</v>
      </c>
      <c r="B26" s="31" t="n">
        <v>44956</v>
      </c>
      <c r="C26" s="10" t="s">
        <v>137</v>
      </c>
      <c r="D26" s="10" t="s">
        <v>18</v>
      </c>
      <c r="E26" s="10"/>
      <c r="F26" s="10"/>
      <c r="G26" s="56" t="s">
        <v>138</v>
      </c>
      <c r="H26" s="12" t="n">
        <v>40</v>
      </c>
      <c r="I26" s="12" t="n">
        <v>42</v>
      </c>
      <c r="J26" s="12" t="n">
        <v>9</v>
      </c>
      <c r="K26" s="12" t="n">
        <v>120</v>
      </c>
      <c r="L26" s="12" t="s">
        <v>21</v>
      </c>
    </row>
    <row r="27" customFormat="false" ht="12.8" hidden="false" customHeight="false" outlineLevel="0" collapsed="false">
      <c r="A27" s="8" t="n">
        <v>1</v>
      </c>
      <c r="B27" s="31" t="n">
        <v>44963</v>
      </c>
      <c r="C27" s="10" t="s">
        <v>18</v>
      </c>
      <c r="D27" s="10" t="s">
        <v>121</v>
      </c>
      <c r="E27" s="10"/>
      <c r="F27" s="10"/>
      <c r="G27" s="10" t="s">
        <v>139</v>
      </c>
      <c r="H27" s="12" t="n">
        <v>60</v>
      </c>
      <c r="I27" s="12" t="n">
        <v>35</v>
      </c>
      <c r="J27" s="12" t="n">
        <v>9</v>
      </c>
      <c r="K27" s="12" t="n">
        <v>200</v>
      </c>
      <c r="L27" s="12" t="s">
        <v>45</v>
      </c>
    </row>
    <row r="28" customFormat="false" ht="13.8" hidden="false" customHeight="false" outlineLevel="0" collapsed="false">
      <c r="A28" s="8" t="n">
        <v>1</v>
      </c>
      <c r="B28" s="31" t="n">
        <v>44970</v>
      </c>
      <c r="C28" s="10" t="s">
        <v>137</v>
      </c>
      <c r="D28" s="10" t="s">
        <v>18</v>
      </c>
      <c r="E28" s="10"/>
      <c r="F28" s="10"/>
      <c r="G28" s="56" t="s">
        <v>119</v>
      </c>
      <c r="H28" s="12" t="n">
        <v>40</v>
      </c>
      <c r="I28" s="12" t="n">
        <v>41</v>
      </c>
      <c r="J28" s="12" t="n">
        <v>8</v>
      </c>
      <c r="K28" s="12" t="n">
        <v>150</v>
      </c>
      <c r="L28" s="12" t="s">
        <v>21</v>
      </c>
    </row>
    <row r="29" customFormat="false" ht="12.8" hidden="false" customHeight="false" outlineLevel="0" collapsed="false">
      <c r="A29" s="8" t="n">
        <v>1</v>
      </c>
      <c r="B29" s="31" t="n">
        <v>44977</v>
      </c>
      <c r="C29" s="10" t="s">
        <v>18</v>
      </c>
      <c r="D29" s="10" t="s">
        <v>54</v>
      </c>
      <c r="E29" s="10"/>
      <c r="F29" s="10"/>
      <c r="G29" s="10" t="s">
        <v>140</v>
      </c>
      <c r="H29" s="12" t="n">
        <v>50</v>
      </c>
      <c r="I29" s="12" t="n">
        <v>40</v>
      </c>
      <c r="J29" s="12" t="n">
        <v>8</v>
      </c>
      <c r="K29" s="12" t="n">
        <v>200</v>
      </c>
      <c r="L29" s="12" t="s">
        <v>141</v>
      </c>
    </row>
    <row r="30" customFormat="false" ht="12.8" hidden="false" customHeight="false" outlineLevel="0" collapsed="false">
      <c r="A30" s="21" t="n">
        <v>0</v>
      </c>
      <c r="B30" s="14" t="n">
        <v>44984</v>
      </c>
      <c r="C30" s="15" t="s">
        <v>18</v>
      </c>
      <c r="D30" s="15" t="s">
        <v>142</v>
      </c>
      <c r="E30" s="15"/>
      <c r="F30" s="15"/>
      <c r="G30" s="50" t="s">
        <v>143</v>
      </c>
      <c r="H30" s="21" t="n">
        <v>0</v>
      </c>
      <c r="I30" s="21" t="n">
        <v>0</v>
      </c>
      <c r="J30" s="21" t="n">
        <v>0</v>
      </c>
      <c r="K30" s="21" t="n">
        <v>0</v>
      </c>
      <c r="L30" s="21" t="s">
        <v>66</v>
      </c>
    </row>
    <row r="31" customFormat="false" ht="12.8" hidden="false" customHeight="false" outlineLevel="0" collapsed="false">
      <c r="A31" s="8" t="n">
        <v>1</v>
      </c>
      <c r="B31" s="31" t="n">
        <v>44991</v>
      </c>
      <c r="C31" s="10" t="s">
        <v>18</v>
      </c>
      <c r="D31" s="10" t="s">
        <v>54</v>
      </c>
      <c r="E31" s="10"/>
      <c r="F31" s="10"/>
      <c r="G31" s="10" t="s">
        <v>144</v>
      </c>
      <c r="H31" s="12" t="n">
        <v>54</v>
      </c>
      <c r="I31" s="12" t="n">
        <v>31</v>
      </c>
      <c r="J31" s="12" t="n">
        <v>9</v>
      </c>
      <c r="K31" s="12" t="n">
        <v>100</v>
      </c>
      <c r="L31" s="12" t="s">
        <v>145</v>
      </c>
    </row>
    <row r="32" customFormat="false" ht="12.8" hidden="false" customHeight="false" outlineLevel="0" collapsed="false">
      <c r="A32" s="8" t="n">
        <v>1</v>
      </c>
      <c r="B32" s="31" t="n">
        <v>44998</v>
      </c>
      <c r="C32" s="10" t="s">
        <v>146</v>
      </c>
      <c r="D32" s="10" t="s">
        <v>121</v>
      </c>
      <c r="E32" s="10"/>
      <c r="F32" s="10"/>
      <c r="G32" s="10" t="s">
        <v>147</v>
      </c>
      <c r="H32" s="12" t="n">
        <v>60</v>
      </c>
      <c r="I32" s="12" t="n">
        <v>27</v>
      </c>
      <c r="J32" s="12" t="n">
        <v>9</v>
      </c>
      <c r="K32" s="12" t="n">
        <v>150</v>
      </c>
      <c r="L32" s="12" t="s">
        <v>21</v>
      </c>
    </row>
    <row r="33" customFormat="false" ht="12.8" hidden="false" customHeight="false" outlineLevel="0" collapsed="false">
      <c r="A33" s="8" t="n">
        <v>1</v>
      </c>
      <c r="B33" s="31" t="n">
        <v>45005</v>
      </c>
      <c r="C33" s="10" t="s">
        <v>18</v>
      </c>
      <c r="D33" s="10" t="s">
        <v>14</v>
      </c>
      <c r="E33" s="0" t="s">
        <v>121</v>
      </c>
      <c r="F33" s="10"/>
      <c r="G33" s="10" t="s">
        <v>148</v>
      </c>
      <c r="H33" s="12" t="n">
        <v>60</v>
      </c>
      <c r="I33" s="12" t="n">
        <v>42</v>
      </c>
      <c r="J33" s="12" t="n">
        <v>9</v>
      </c>
      <c r="K33" s="12" t="n">
        <v>150</v>
      </c>
      <c r="L33" s="12" t="s">
        <v>106</v>
      </c>
    </row>
    <row r="34" customFormat="false" ht="13.8" hidden="false" customHeight="false" outlineLevel="0" collapsed="false">
      <c r="A34" s="8" t="n">
        <v>1</v>
      </c>
      <c r="B34" s="31" t="n">
        <v>45012</v>
      </c>
      <c r="C34" s="10" t="s">
        <v>137</v>
      </c>
      <c r="D34" s="10" t="s">
        <v>142</v>
      </c>
      <c r="E34" s="10"/>
      <c r="F34" s="10"/>
      <c r="G34" s="56" t="s">
        <v>149</v>
      </c>
      <c r="H34" s="12" t="n">
        <v>72</v>
      </c>
      <c r="I34" s="12" t="n">
        <v>32</v>
      </c>
      <c r="J34" s="12" t="n">
        <v>9</v>
      </c>
      <c r="K34" s="12" t="n">
        <v>300</v>
      </c>
      <c r="L34" s="12" t="s">
        <v>21</v>
      </c>
    </row>
    <row r="35" customFormat="false" ht="12.8" hidden="false" customHeight="false" outlineLevel="0" collapsed="false">
      <c r="A35" s="52" t="n">
        <f aca="false">SUM(A23:A34)</f>
        <v>11</v>
      </c>
      <c r="B35" s="57"/>
      <c r="C35" s="58"/>
      <c r="D35" s="58"/>
      <c r="E35" s="58"/>
      <c r="F35" s="58"/>
      <c r="G35" s="58"/>
      <c r="H35" s="59" t="n">
        <f aca="false">SUM(H23:H34)</f>
        <v>581</v>
      </c>
      <c r="I35" s="59" t="n">
        <f aca="false">SUM(I23:I34)</f>
        <v>385</v>
      </c>
      <c r="J35" s="59" t="n">
        <f aca="false">SUM(J23:J34)</f>
        <v>94</v>
      </c>
      <c r="K35" s="59" t="n">
        <f aca="false">SUM(K23:K34)</f>
        <v>1900</v>
      </c>
      <c r="L35" s="59"/>
    </row>
    <row r="37" customFormat="false" ht="24.45" hidden="false" customHeight="false" outlineLevel="0" collapsed="false">
      <c r="A37" s="47" t="s">
        <v>73</v>
      </c>
      <c r="B37" s="47"/>
      <c r="C37" s="47"/>
      <c r="D37" s="47"/>
      <c r="E37" s="47"/>
      <c r="F37" s="47"/>
      <c r="G37" s="47"/>
      <c r="H37" s="47"/>
      <c r="I37" s="47"/>
      <c r="J37" s="47"/>
      <c r="K37" s="47"/>
      <c r="L37" s="47"/>
    </row>
    <row r="38" customFormat="false" ht="12.8" hidden="false" customHeight="false" outlineLevel="0" collapsed="false">
      <c r="A38" s="5" t="s">
        <v>2</v>
      </c>
      <c r="B38" s="6" t="s">
        <v>3</v>
      </c>
      <c r="C38" s="7" t="s">
        <v>4</v>
      </c>
      <c r="D38" s="7" t="s">
        <v>5</v>
      </c>
      <c r="E38" s="7" t="s">
        <v>6</v>
      </c>
      <c r="F38" s="7" t="s">
        <v>7</v>
      </c>
      <c r="G38" s="7" t="s">
        <v>8</v>
      </c>
      <c r="H38" s="5" t="s">
        <v>9</v>
      </c>
      <c r="I38" s="5" t="s">
        <v>10</v>
      </c>
      <c r="J38" s="5" t="s">
        <v>11</v>
      </c>
      <c r="K38" s="5" t="s">
        <v>12</v>
      </c>
      <c r="L38" s="5" t="s">
        <v>13</v>
      </c>
    </row>
    <row r="39" customFormat="false" ht="12.8" hidden="false" customHeight="false" outlineLevel="0" collapsed="false">
      <c r="A39" s="8" t="n">
        <v>1</v>
      </c>
      <c r="B39" s="9" t="n">
        <v>45019</v>
      </c>
      <c r="C39" s="10" t="s">
        <v>54</v>
      </c>
      <c r="D39" s="7" t="s">
        <v>100</v>
      </c>
      <c r="E39" s="7"/>
      <c r="F39" s="7"/>
      <c r="G39" s="10" t="s">
        <v>150</v>
      </c>
      <c r="H39" s="12" t="n">
        <v>40</v>
      </c>
      <c r="I39" s="12" t="n">
        <v>32</v>
      </c>
      <c r="J39" s="12" t="n">
        <v>10.5</v>
      </c>
      <c r="K39" s="12" t="n">
        <v>140</v>
      </c>
      <c r="L39" s="12" t="s">
        <v>151</v>
      </c>
    </row>
    <row r="40" customFormat="false" ht="12.8" hidden="false" customHeight="false" outlineLevel="0" collapsed="false">
      <c r="A40" s="8" t="n">
        <v>0</v>
      </c>
      <c r="B40" s="34" t="n">
        <v>45022</v>
      </c>
      <c r="C40" s="35"/>
      <c r="D40" s="35"/>
      <c r="E40" s="35"/>
      <c r="F40" s="35"/>
      <c r="G40" s="36" t="s">
        <v>152</v>
      </c>
      <c r="H40" s="37" t="n">
        <v>0</v>
      </c>
      <c r="I40" s="37" t="n">
        <v>0</v>
      </c>
      <c r="J40" s="37" t="n">
        <v>0</v>
      </c>
      <c r="K40" s="38" t="n">
        <v>0</v>
      </c>
      <c r="L40" s="38"/>
    </row>
    <row r="41" customFormat="false" ht="12.8" hidden="false" customHeight="false" outlineLevel="0" collapsed="false">
      <c r="A41" s="21" t="n">
        <v>0</v>
      </c>
      <c r="B41" s="14" t="n">
        <v>45026</v>
      </c>
      <c r="C41" s="15"/>
      <c r="D41" s="15"/>
      <c r="E41" s="15"/>
      <c r="F41" s="15"/>
      <c r="G41" s="39" t="s">
        <v>77</v>
      </c>
      <c r="H41" s="21" t="n">
        <v>0</v>
      </c>
      <c r="I41" s="21" t="n">
        <v>0</v>
      </c>
      <c r="J41" s="21" t="n">
        <v>0</v>
      </c>
      <c r="K41" s="21" t="n">
        <v>0</v>
      </c>
      <c r="L41" s="21" t="s">
        <v>153</v>
      </c>
    </row>
    <row r="42" customFormat="false" ht="12.8" hidden="false" customHeight="false" outlineLevel="0" collapsed="false">
      <c r="A42" s="8" t="n">
        <v>1</v>
      </c>
      <c r="B42" s="9" t="n">
        <v>45033</v>
      </c>
      <c r="C42" s="40" t="s">
        <v>137</v>
      </c>
      <c r="D42" s="40" t="s">
        <v>142</v>
      </c>
      <c r="E42" s="40"/>
      <c r="F42" s="40"/>
      <c r="G42" s="41" t="s">
        <v>154</v>
      </c>
      <c r="H42" s="12" t="n">
        <v>60</v>
      </c>
      <c r="I42" s="12" t="n">
        <v>24</v>
      </c>
      <c r="J42" s="12" t="n">
        <v>9.5</v>
      </c>
      <c r="K42" s="12" t="n">
        <v>160</v>
      </c>
      <c r="L42" s="12" t="s">
        <v>21</v>
      </c>
    </row>
    <row r="43" customFormat="false" ht="12.8" hidden="false" customHeight="false" outlineLevel="0" collapsed="false">
      <c r="A43" s="8" t="n">
        <v>1</v>
      </c>
      <c r="B43" s="9" t="n">
        <v>45040</v>
      </c>
      <c r="C43" s="40" t="s">
        <v>18</v>
      </c>
      <c r="D43" s="40" t="s">
        <v>142</v>
      </c>
      <c r="E43" s="40" t="s">
        <v>104</v>
      </c>
      <c r="F43" s="40"/>
      <c r="G43" s="41" t="s">
        <v>155</v>
      </c>
      <c r="H43" s="12" t="n">
        <v>80</v>
      </c>
      <c r="I43" s="12" t="n">
        <v>18</v>
      </c>
      <c r="J43" s="12" t="n">
        <v>10</v>
      </c>
      <c r="K43" s="12" t="n">
        <v>200</v>
      </c>
      <c r="L43" s="12" t="s">
        <v>21</v>
      </c>
    </row>
    <row r="44" customFormat="false" ht="12.8" hidden="false" customHeight="false" outlineLevel="0" collapsed="false">
      <c r="A44" s="21" t="n">
        <v>0</v>
      </c>
      <c r="B44" s="14" t="n">
        <v>45047</v>
      </c>
      <c r="C44" s="15"/>
      <c r="D44" s="15"/>
      <c r="E44" s="15"/>
      <c r="F44" s="15"/>
      <c r="G44" s="39"/>
      <c r="H44" s="42" t="n">
        <v>0</v>
      </c>
      <c r="I44" s="42" t="n">
        <v>0</v>
      </c>
      <c r="J44" s="42" t="n">
        <v>0</v>
      </c>
      <c r="K44" s="42" t="n">
        <v>0</v>
      </c>
      <c r="L44" s="42" t="s">
        <v>153</v>
      </c>
    </row>
    <row r="45" customFormat="false" ht="12.8" hidden="false" customHeight="false" outlineLevel="0" collapsed="false">
      <c r="A45" s="21" t="n">
        <v>0</v>
      </c>
      <c r="B45" s="14" t="n">
        <v>45054</v>
      </c>
      <c r="C45" s="15"/>
      <c r="D45" s="15"/>
      <c r="E45" s="15"/>
      <c r="F45" s="15"/>
      <c r="G45" s="39"/>
      <c r="H45" s="21" t="n">
        <v>0</v>
      </c>
      <c r="I45" s="21" t="n">
        <v>0</v>
      </c>
      <c r="J45" s="21" t="n">
        <v>0</v>
      </c>
      <c r="K45" s="21" t="n">
        <v>0</v>
      </c>
      <c r="L45" s="21" t="s">
        <v>153</v>
      </c>
    </row>
    <row r="46" customFormat="false" ht="12.8" hidden="false" customHeight="false" outlineLevel="0" collapsed="false">
      <c r="A46" s="8" t="n">
        <v>1</v>
      </c>
      <c r="B46" s="9" t="n">
        <v>45061</v>
      </c>
      <c r="C46" s="40" t="s">
        <v>18</v>
      </c>
      <c r="D46" s="40" t="s">
        <v>135</v>
      </c>
      <c r="E46" s="40"/>
      <c r="F46" s="40"/>
      <c r="G46" s="10" t="s">
        <v>156</v>
      </c>
      <c r="H46" s="12" t="n">
        <v>66</v>
      </c>
      <c r="I46" s="12" t="n">
        <v>13</v>
      </c>
      <c r="J46" s="12" t="n">
        <v>10</v>
      </c>
      <c r="K46" s="12" t="n">
        <v>100</v>
      </c>
      <c r="L46" s="12" t="s">
        <v>157</v>
      </c>
    </row>
    <row r="47" customFormat="false" ht="12.8" hidden="false" customHeight="false" outlineLevel="0" collapsed="false">
      <c r="A47" s="8" t="n">
        <v>1</v>
      </c>
      <c r="B47" s="60" t="n">
        <v>45068</v>
      </c>
      <c r="C47" s="61" t="s">
        <v>18</v>
      </c>
      <c r="D47" s="61" t="s">
        <v>135</v>
      </c>
      <c r="E47" s="61"/>
      <c r="F47" s="61"/>
      <c r="G47" s="62" t="s">
        <v>158</v>
      </c>
      <c r="H47" s="63" t="n">
        <v>64</v>
      </c>
      <c r="I47" s="63" t="n">
        <v>31</v>
      </c>
      <c r="J47" s="63" t="n">
        <v>5</v>
      </c>
      <c r="K47" s="63" t="n">
        <v>100</v>
      </c>
      <c r="L47" s="63" t="s">
        <v>21</v>
      </c>
    </row>
    <row r="48" customFormat="false" ht="12.8" hidden="false" customHeight="false" outlineLevel="0" collapsed="false">
      <c r="A48" s="21" t="n">
        <v>0</v>
      </c>
      <c r="B48" s="14" t="n">
        <v>45075</v>
      </c>
      <c r="C48" s="15"/>
      <c r="D48" s="15"/>
      <c r="E48" s="15"/>
      <c r="F48" s="15"/>
      <c r="G48" s="39" t="s">
        <v>82</v>
      </c>
      <c r="H48" s="42" t="n">
        <v>0</v>
      </c>
      <c r="I48" s="42" t="n">
        <v>0</v>
      </c>
      <c r="J48" s="42" t="n">
        <v>0</v>
      </c>
      <c r="K48" s="42" t="n">
        <v>0</v>
      </c>
      <c r="L48" s="43" t="s">
        <v>153</v>
      </c>
    </row>
    <row r="49" customFormat="false" ht="12.8" hidden="false" customHeight="false" outlineLevel="0" collapsed="false">
      <c r="A49" s="8" t="n">
        <v>1</v>
      </c>
      <c r="B49" s="64" t="n">
        <v>45082</v>
      </c>
      <c r="C49" s="10" t="s">
        <v>18</v>
      </c>
      <c r="D49" s="10" t="s">
        <v>142</v>
      </c>
      <c r="E49" s="10"/>
      <c r="F49" s="10"/>
      <c r="G49" s="10" t="s">
        <v>159</v>
      </c>
      <c r="H49" s="12" t="n">
        <v>30</v>
      </c>
      <c r="I49" s="12" t="n">
        <v>8</v>
      </c>
      <c r="J49" s="12" t="n">
        <v>11.5</v>
      </c>
      <c r="K49" s="12" t="n">
        <v>200</v>
      </c>
      <c r="L49" s="12" t="s">
        <v>21</v>
      </c>
    </row>
    <row r="50" customFormat="false" ht="12.8" hidden="false" customHeight="false" outlineLevel="0" collapsed="false">
      <c r="A50" s="8" t="n">
        <v>1</v>
      </c>
      <c r="B50" s="64" t="n">
        <v>45089</v>
      </c>
      <c r="C50" s="10" t="s">
        <v>137</v>
      </c>
      <c r="D50" s="10" t="s">
        <v>129</v>
      </c>
      <c r="E50" s="10"/>
      <c r="F50" s="10"/>
      <c r="G50" s="10" t="s">
        <v>160</v>
      </c>
      <c r="H50" s="12" t="n">
        <v>40</v>
      </c>
      <c r="I50" s="12" t="n">
        <v>20</v>
      </c>
      <c r="J50" s="12" t="n">
        <v>8</v>
      </c>
      <c r="K50" s="12" t="n">
        <v>160</v>
      </c>
      <c r="L50" s="12" t="s">
        <v>161</v>
      </c>
    </row>
    <row r="51" customFormat="false" ht="12.8" hidden="false" customHeight="false" outlineLevel="0" collapsed="false">
      <c r="A51" s="8" t="n">
        <v>1</v>
      </c>
      <c r="B51" s="34" t="n">
        <v>45094</v>
      </c>
      <c r="C51" s="36" t="s">
        <v>18</v>
      </c>
      <c r="D51" s="36" t="s">
        <v>129</v>
      </c>
      <c r="E51" s="65" t="s">
        <v>142</v>
      </c>
      <c r="F51" s="45"/>
      <c r="G51" s="45" t="s">
        <v>89</v>
      </c>
      <c r="H51" s="37" t="n">
        <v>730</v>
      </c>
      <c r="I51" s="37"/>
      <c r="J51" s="37"/>
      <c r="K51" s="37"/>
      <c r="L51" s="37"/>
      <c r="P51" s="1"/>
      <c r="Q51" s="1"/>
      <c r="R51" s="1"/>
    </row>
    <row r="52" customFormat="false" ht="12.8" hidden="false" customHeight="false" outlineLevel="0" collapsed="false">
      <c r="A52" s="8" t="n">
        <v>1</v>
      </c>
      <c r="B52" s="34" t="n">
        <v>45095</v>
      </c>
      <c r="C52" s="36" t="s">
        <v>18</v>
      </c>
      <c r="D52" s="36" t="s">
        <v>129</v>
      </c>
      <c r="E52" s="65" t="s">
        <v>142</v>
      </c>
      <c r="F52" s="36"/>
      <c r="G52" s="36" t="s">
        <v>162</v>
      </c>
      <c r="H52" s="66" t="n">
        <v>20</v>
      </c>
      <c r="I52" s="66" t="n">
        <v>30</v>
      </c>
      <c r="J52" s="66" t="n">
        <v>10</v>
      </c>
      <c r="K52" s="66" t="n">
        <v>280</v>
      </c>
      <c r="L52" s="66" t="s">
        <v>21</v>
      </c>
    </row>
    <row r="53" customFormat="false" ht="12.8" hidden="false" customHeight="false" outlineLevel="0" collapsed="false">
      <c r="A53" s="8" t="n">
        <v>1</v>
      </c>
      <c r="B53" s="34" t="n">
        <v>45096</v>
      </c>
      <c r="C53" s="36" t="s">
        <v>18</v>
      </c>
      <c r="D53" s="36" t="s">
        <v>129</v>
      </c>
      <c r="E53" s="65" t="s">
        <v>142</v>
      </c>
      <c r="F53" s="36"/>
      <c r="G53" s="36" t="s">
        <v>163</v>
      </c>
      <c r="H53" s="66" t="n">
        <v>58</v>
      </c>
      <c r="I53" s="66" t="n">
        <v>22</v>
      </c>
      <c r="J53" s="66" t="n">
        <v>12</v>
      </c>
      <c r="K53" s="66" t="n">
        <v>320</v>
      </c>
      <c r="L53" s="66" t="s">
        <v>21</v>
      </c>
    </row>
    <row r="54" customFormat="false" ht="12.8" hidden="false" customHeight="false" outlineLevel="0" collapsed="false">
      <c r="A54" s="8" t="n">
        <v>1</v>
      </c>
      <c r="B54" s="34" t="n">
        <v>45097</v>
      </c>
      <c r="C54" s="36" t="s">
        <v>18</v>
      </c>
      <c r="D54" s="36" t="s">
        <v>129</v>
      </c>
      <c r="E54" s="36"/>
      <c r="F54" s="36"/>
      <c r="G54" s="36" t="s">
        <v>164</v>
      </c>
      <c r="H54" s="66" t="n">
        <v>2</v>
      </c>
      <c r="I54" s="66" t="n">
        <v>49</v>
      </c>
      <c r="J54" s="66" t="n">
        <v>10</v>
      </c>
      <c r="K54" s="66" t="n">
        <v>350</v>
      </c>
      <c r="L54" s="66" t="s">
        <v>21</v>
      </c>
    </row>
    <row r="55" customFormat="false" ht="12.8" hidden="false" customHeight="false" outlineLevel="0" collapsed="false">
      <c r="A55" s="8" t="n">
        <v>1</v>
      </c>
      <c r="B55" s="34" t="n">
        <v>45098</v>
      </c>
      <c r="C55" s="36" t="s">
        <v>18</v>
      </c>
      <c r="D55" s="36" t="s">
        <v>100</v>
      </c>
      <c r="E55" s="36"/>
      <c r="F55" s="36"/>
      <c r="G55" s="36" t="s">
        <v>165</v>
      </c>
      <c r="H55" s="66" t="n">
        <v>15</v>
      </c>
      <c r="I55" s="66" t="n">
        <v>20</v>
      </c>
      <c r="J55" s="66" t="n">
        <v>8.5</v>
      </c>
      <c r="K55" s="66" t="n">
        <v>240</v>
      </c>
      <c r="L55" s="66" t="s">
        <v>166</v>
      </c>
    </row>
    <row r="56" customFormat="false" ht="12.8" hidden="false" customHeight="false" outlineLevel="0" collapsed="false">
      <c r="A56" s="8" t="n">
        <v>1</v>
      </c>
      <c r="B56" s="34" t="n">
        <v>45099</v>
      </c>
      <c r="C56" s="36" t="s">
        <v>18</v>
      </c>
      <c r="D56" s="36" t="s">
        <v>54</v>
      </c>
      <c r="E56" s="36"/>
      <c r="F56" s="36"/>
      <c r="G56" s="36" t="s">
        <v>167</v>
      </c>
      <c r="H56" s="66"/>
      <c r="I56" s="66" t="n">
        <v>24</v>
      </c>
      <c r="J56" s="66" t="n">
        <v>10</v>
      </c>
      <c r="K56" s="66" t="n">
        <v>280</v>
      </c>
      <c r="L56" s="66" t="s">
        <v>21</v>
      </c>
    </row>
    <row r="57" customFormat="false" ht="12.8" hidden="false" customHeight="false" outlineLevel="0" collapsed="false">
      <c r="A57" s="8" t="n">
        <v>1</v>
      </c>
      <c r="B57" s="34" t="n">
        <v>45100</v>
      </c>
      <c r="C57" s="36" t="s">
        <v>168</v>
      </c>
      <c r="D57" s="65" t="s">
        <v>142</v>
      </c>
      <c r="E57" s="36"/>
      <c r="F57" s="36"/>
      <c r="G57" s="36" t="s">
        <v>169</v>
      </c>
      <c r="H57" s="66" t="n">
        <v>7</v>
      </c>
      <c r="I57" s="66" t="n">
        <v>9</v>
      </c>
      <c r="J57" s="66" t="n">
        <v>6.5</v>
      </c>
      <c r="K57" s="66" t="n">
        <v>250</v>
      </c>
      <c r="L57" s="66" t="s">
        <v>21</v>
      </c>
    </row>
    <row r="58" customFormat="false" ht="12.8" hidden="false" customHeight="false" outlineLevel="0" collapsed="false">
      <c r="A58" s="21" t="n">
        <v>0</v>
      </c>
      <c r="B58" s="14" t="n">
        <v>45103</v>
      </c>
      <c r="C58" s="15"/>
      <c r="D58" s="15"/>
      <c r="E58" s="15"/>
      <c r="F58" s="15"/>
      <c r="G58" s="39" t="s">
        <v>99</v>
      </c>
      <c r="H58" s="21" t="n">
        <v>0</v>
      </c>
      <c r="I58" s="21" t="n">
        <v>0</v>
      </c>
      <c r="J58" s="21" t="n">
        <v>0</v>
      </c>
      <c r="K58" s="21" t="n">
        <v>0</v>
      </c>
      <c r="L58" s="42"/>
      <c r="P58" s="1"/>
      <c r="Q58" s="1"/>
      <c r="R58" s="1"/>
    </row>
    <row r="59" customFormat="false" ht="12.8" hidden="false" customHeight="false" outlineLevel="0" collapsed="false">
      <c r="A59" s="52" t="n">
        <f aca="false">SUM(A39:A58)</f>
        <v>14</v>
      </c>
      <c r="B59" s="53"/>
      <c r="C59" s="54"/>
      <c r="D59" s="54"/>
      <c r="E59" s="54"/>
      <c r="F59" s="54"/>
      <c r="G59" s="54"/>
      <c r="H59" s="52" t="n">
        <f aca="false">SUM(H39:H58)</f>
        <v>1212</v>
      </c>
      <c r="I59" s="52" t="n">
        <f aca="false">SUM(I39:I58)</f>
        <v>300</v>
      </c>
      <c r="J59" s="52" t="n">
        <f aca="false">SUM(J39:J58)</f>
        <v>121.5</v>
      </c>
      <c r="K59" s="52" t="n">
        <f aca="false">SUM(K39:K58)</f>
        <v>2780</v>
      </c>
      <c r="L59" s="55"/>
    </row>
  </sheetData>
  <mergeCells count="4">
    <mergeCell ref="A1:L1"/>
    <mergeCell ref="A2:L2"/>
    <mergeCell ref="A21:L21"/>
    <mergeCell ref="A37:L37"/>
  </mergeCells>
  <conditionalFormatting sqref="A4:A8 A31:A34 A23:A29 A39:A58">
    <cfRule type="cellIs" priority="2" operator="equal" aboveAverage="0" equalAverage="0" bottom="0" percent="0" rank="0" text="" dxfId="0">
      <formula>1</formula>
    </cfRule>
    <cfRule type="cellIs" priority="3" operator="lessThan" aboveAverage="0" equalAverage="0" bottom="0" percent="0" rank="0" text="" dxfId="1">
      <formula>1</formula>
    </cfRule>
  </conditionalFormatting>
  <conditionalFormatting sqref="A9:A10 A12:A18 A30">
    <cfRule type="cellIs" priority="4" operator="equal" aboveAverage="0" equalAverage="0" bottom="0" percent="0" rank="0" text="" dxfId="2">
      <formula>1</formula>
    </cfRule>
    <cfRule type="cellIs" priority="5" operator="lessThan" aboveAverage="0" equalAverage="0" bottom="0" percent="0" rank="0" text="" dxfId="3">
      <formula>1</formula>
    </cfRule>
  </conditionalFormatting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Roman,Normal"&amp;12&amp;A</oddHeader>
    <oddFooter>&amp;C&amp;"Times New Roman,Normal"&amp;12Page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L38"/>
  <sheetViews>
    <sheetView showFormulas="false" showGridLines="true" showRowColHeaders="true" showZeros="true" rightToLeft="false" tabSelected="false" showOutlineSymbols="true" defaultGridColor="true" view="normal" topLeftCell="A7" colorId="64" zoomScale="100" zoomScaleNormal="100" zoomScalePageLayoutView="100" workbookViewId="0">
      <selection pane="topLeft" activeCell="I37" activeCellId="0" sqref="I37"/>
    </sheetView>
  </sheetViews>
  <sheetFormatPr defaultColWidth="17.65234375" defaultRowHeight="12.8" zeroHeight="false" outlineLevelRow="0" outlineLevelCol="0"/>
  <cols>
    <col collapsed="false" customWidth="true" hidden="false" outlineLevel="0" max="1" min="1" style="1" width="5.6"/>
    <col collapsed="false" customWidth="true" hidden="false" outlineLevel="0" max="2" min="2" style="2" width="10.46"/>
    <col collapsed="false" customWidth="true" hidden="false" outlineLevel="0" max="3" min="3" style="0" width="19.77"/>
    <col collapsed="false" customWidth="true" hidden="false" outlineLevel="0" max="4" min="4" style="0" width="19.35"/>
    <col collapsed="false" customWidth="true" hidden="false" outlineLevel="0" max="5" min="5" style="0" width="15.74"/>
    <col collapsed="false" customWidth="true" hidden="false" outlineLevel="0" max="7" min="7" style="0" width="37.79"/>
    <col collapsed="false" customWidth="true" hidden="false" outlineLevel="0" max="8" min="8" style="1" width="9.47"/>
    <col collapsed="false" customWidth="true" hidden="false" outlineLevel="0" max="9" min="9" style="1" width="11.16"/>
    <col collapsed="false" customWidth="true" hidden="false" outlineLevel="0" max="10" min="10" style="1" width="6.01"/>
    <col collapsed="false" customWidth="true" hidden="false" outlineLevel="0" max="11" min="11" style="1" width="8.52"/>
    <col collapsed="false" customWidth="true" hidden="false" outlineLevel="0" max="12" min="12" style="1" width="27.84"/>
    <col collapsed="false" customWidth="true" hidden="false" outlineLevel="0" max="19" min="13" style="1" width="17.36"/>
  </cols>
  <sheetData>
    <row r="1" customFormat="false" ht="24.45" hidden="false" customHeight="false" outlineLevel="0" collapsed="false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3" customFormat="false" ht="24.45" hidden="false" customHeight="false" outlineLevel="0" collapsed="false">
      <c r="A3" s="47" t="s">
        <v>47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</row>
    <row r="4" customFormat="false" ht="12.8" hidden="false" customHeight="false" outlineLevel="0" collapsed="false">
      <c r="A4" s="5" t="s">
        <v>2</v>
      </c>
      <c r="B4" s="6" t="s">
        <v>3</v>
      </c>
      <c r="C4" s="7" t="s">
        <v>4</v>
      </c>
      <c r="D4" s="7" t="s">
        <v>5</v>
      </c>
      <c r="E4" s="7" t="s">
        <v>6</v>
      </c>
      <c r="F4" s="7" t="s">
        <v>7</v>
      </c>
      <c r="G4" s="7" t="s">
        <v>8</v>
      </c>
      <c r="H4" s="5" t="s">
        <v>9</v>
      </c>
      <c r="I4" s="5" t="s">
        <v>10</v>
      </c>
      <c r="J4" s="5" t="s">
        <v>11</v>
      </c>
      <c r="K4" s="5" t="s">
        <v>12</v>
      </c>
      <c r="L4" s="5" t="s">
        <v>13</v>
      </c>
    </row>
    <row r="5" customFormat="false" ht="12.8" hidden="false" customHeight="false" outlineLevel="0" collapsed="false">
      <c r="A5" s="8" t="n">
        <v>1</v>
      </c>
      <c r="B5" s="9" t="n">
        <v>44931</v>
      </c>
      <c r="C5" s="10" t="s">
        <v>146</v>
      </c>
      <c r="D5" s="7" t="s">
        <v>135</v>
      </c>
      <c r="E5" s="10"/>
      <c r="F5" s="10"/>
      <c r="G5" s="10" t="s">
        <v>170</v>
      </c>
      <c r="H5" s="12" t="n">
        <v>60</v>
      </c>
      <c r="I5" s="12" t="n">
        <v>21</v>
      </c>
      <c r="J5" s="12" t="n">
        <v>8.5</v>
      </c>
      <c r="K5" s="12" t="n">
        <v>150</v>
      </c>
      <c r="L5" s="12" t="s">
        <v>171</v>
      </c>
    </row>
    <row r="6" customFormat="false" ht="12.8" hidden="false" customHeight="false" outlineLevel="0" collapsed="false">
      <c r="A6" s="8" t="n">
        <v>1</v>
      </c>
      <c r="B6" s="9" t="n">
        <v>44938</v>
      </c>
      <c r="C6" s="0" t="s">
        <v>146</v>
      </c>
      <c r="D6" s="7" t="s">
        <v>135</v>
      </c>
      <c r="E6" s="0" t="s">
        <v>172</v>
      </c>
      <c r="G6" s="10" t="s">
        <v>130</v>
      </c>
      <c r="H6" s="12" t="n">
        <v>94</v>
      </c>
      <c r="I6" s="12" t="n">
        <v>9</v>
      </c>
      <c r="J6" s="12" t="n">
        <v>8</v>
      </c>
      <c r="K6" s="12" t="n">
        <v>220</v>
      </c>
      <c r="L6" s="12" t="s">
        <v>21</v>
      </c>
    </row>
    <row r="7" customFormat="false" ht="13.8" hidden="false" customHeight="false" outlineLevel="0" collapsed="false">
      <c r="A7" s="8" t="n">
        <v>1</v>
      </c>
      <c r="B7" s="9" t="n">
        <v>44945</v>
      </c>
      <c r="C7" s="10" t="s">
        <v>18</v>
      </c>
      <c r="D7" s="10" t="s">
        <v>173</v>
      </c>
      <c r="E7" s="0" t="s">
        <v>174</v>
      </c>
      <c r="F7" s="10"/>
      <c r="G7" s="56" t="s">
        <v>133</v>
      </c>
      <c r="H7" s="12" t="n">
        <v>40</v>
      </c>
      <c r="I7" s="12" t="n">
        <v>10</v>
      </c>
      <c r="J7" s="12" t="n">
        <v>8</v>
      </c>
      <c r="K7" s="12" t="n">
        <v>150</v>
      </c>
      <c r="L7" s="12" t="s">
        <v>21</v>
      </c>
    </row>
    <row r="8" customFormat="false" ht="12.8" hidden="false" customHeight="false" outlineLevel="0" collapsed="false">
      <c r="A8" s="8" t="n">
        <v>1</v>
      </c>
      <c r="B8" s="9" t="n">
        <v>44952</v>
      </c>
      <c r="C8" s="10" t="s">
        <v>146</v>
      </c>
      <c r="D8" s="10" t="s">
        <v>172</v>
      </c>
      <c r="E8" s="10"/>
      <c r="F8" s="10"/>
      <c r="G8" s="10" t="s">
        <v>175</v>
      </c>
      <c r="H8" s="12" t="n">
        <v>20</v>
      </c>
      <c r="I8" s="12" t="n">
        <v>6</v>
      </c>
      <c r="J8" s="12" t="n">
        <v>7.5</v>
      </c>
      <c r="K8" s="12" t="n">
        <v>240</v>
      </c>
      <c r="L8" s="12" t="s">
        <v>176</v>
      </c>
    </row>
    <row r="9" customFormat="false" ht="12.8" hidden="false" customHeight="false" outlineLevel="0" collapsed="false">
      <c r="A9" s="8" t="n">
        <v>1</v>
      </c>
      <c r="B9" s="9" t="n">
        <v>44959</v>
      </c>
      <c r="C9" s="7" t="s">
        <v>18</v>
      </c>
      <c r="D9" s="7" t="s">
        <v>135</v>
      </c>
      <c r="E9" s="7"/>
      <c r="F9" s="7"/>
      <c r="G9" s="10" t="s">
        <v>177</v>
      </c>
      <c r="H9" s="12" t="n">
        <v>52</v>
      </c>
      <c r="I9" s="12" t="n">
        <v>12</v>
      </c>
      <c r="J9" s="12" t="n">
        <v>9</v>
      </c>
      <c r="K9" s="12" t="n">
        <v>60</v>
      </c>
      <c r="L9" s="8" t="s">
        <v>178</v>
      </c>
    </row>
    <row r="10" customFormat="false" ht="12.8" hidden="false" customHeight="false" outlineLevel="0" collapsed="false">
      <c r="A10" s="8" t="n">
        <v>1</v>
      </c>
      <c r="B10" s="9" t="n">
        <v>44966</v>
      </c>
      <c r="C10" s="7" t="s">
        <v>18</v>
      </c>
      <c r="D10" s="7" t="s">
        <v>135</v>
      </c>
      <c r="E10" s="7"/>
      <c r="F10" s="7"/>
      <c r="G10" s="10" t="s">
        <v>139</v>
      </c>
      <c r="H10" s="12" t="n">
        <v>60</v>
      </c>
      <c r="I10" s="12" t="n">
        <v>13</v>
      </c>
      <c r="J10" s="12" t="n">
        <v>9</v>
      </c>
      <c r="K10" s="12" t="n">
        <v>200</v>
      </c>
      <c r="L10" s="8" t="s">
        <v>179</v>
      </c>
    </row>
    <row r="11" customFormat="false" ht="13.8" hidden="false" customHeight="false" outlineLevel="0" collapsed="false">
      <c r="A11" s="8" t="n">
        <v>1</v>
      </c>
      <c r="B11" s="9" t="n">
        <v>44973</v>
      </c>
      <c r="C11" s="7" t="s">
        <v>18</v>
      </c>
      <c r="D11" s="7" t="s">
        <v>173</v>
      </c>
      <c r="E11" s="7"/>
      <c r="F11" s="7"/>
      <c r="G11" s="30" t="s">
        <v>119</v>
      </c>
      <c r="H11" s="12" t="n">
        <v>42</v>
      </c>
      <c r="I11" s="12" t="n">
        <v>20</v>
      </c>
      <c r="J11" s="12" t="n">
        <v>8</v>
      </c>
      <c r="K11" s="12" t="n">
        <v>100</v>
      </c>
      <c r="L11" s="12" t="s">
        <v>21</v>
      </c>
    </row>
    <row r="12" customFormat="false" ht="13.8" hidden="false" customHeight="false" outlineLevel="0" collapsed="false">
      <c r="A12" s="67" t="n">
        <v>0</v>
      </c>
      <c r="B12" s="68" t="n">
        <v>44980</v>
      </c>
      <c r="C12" s="69" t="s">
        <v>135</v>
      </c>
      <c r="D12" s="69" t="s">
        <v>18</v>
      </c>
      <c r="E12" s="69"/>
      <c r="F12" s="69"/>
      <c r="G12" s="69" t="s">
        <v>180</v>
      </c>
      <c r="H12" s="67" t="n">
        <v>0</v>
      </c>
      <c r="I12" s="67" t="n">
        <v>0</v>
      </c>
      <c r="J12" s="70" t="n">
        <v>0</v>
      </c>
      <c r="K12" s="70" t="n">
        <v>0</v>
      </c>
      <c r="L12" s="67" t="s">
        <v>33</v>
      </c>
    </row>
    <row r="13" customFormat="false" ht="13.8" hidden="false" customHeight="false" outlineLevel="0" collapsed="false">
      <c r="A13" s="8" t="n">
        <v>1</v>
      </c>
      <c r="B13" s="9" t="n">
        <v>44987</v>
      </c>
      <c r="C13" s="7" t="s">
        <v>18</v>
      </c>
      <c r="D13" s="7" t="s">
        <v>181</v>
      </c>
      <c r="E13" s="7"/>
      <c r="F13" s="7"/>
      <c r="G13" s="30" t="s">
        <v>143</v>
      </c>
      <c r="H13" s="12" t="n">
        <v>54</v>
      </c>
      <c r="I13" s="12" t="n">
        <v>31</v>
      </c>
      <c r="J13" s="12" t="n">
        <v>9</v>
      </c>
      <c r="K13" s="12" t="n">
        <v>100</v>
      </c>
      <c r="L13" s="12" t="s">
        <v>182</v>
      </c>
    </row>
    <row r="14" customFormat="false" ht="13.8" hidden="false" customHeight="false" outlineLevel="0" collapsed="false">
      <c r="A14" s="8" t="n">
        <v>1</v>
      </c>
      <c r="B14" s="9" t="n">
        <v>44994</v>
      </c>
      <c r="C14" s="7" t="s">
        <v>173</v>
      </c>
      <c r="D14" s="7" t="s">
        <v>135</v>
      </c>
      <c r="E14" s="10" t="s">
        <v>41</v>
      </c>
      <c r="F14" s="7"/>
      <c r="G14" s="30" t="s">
        <v>183</v>
      </c>
      <c r="H14" s="12" t="n">
        <v>80</v>
      </c>
      <c r="I14" s="12" t="n">
        <v>18</v>
      </c>
      <c r="J14" s="12" t="n">
        <v>8</v>
      </c>
      <c r="K14" s="12" t="n">
        <v>250</v>
      </c>
      <c r="L14" s="12" t="s">
        <v>21</v>
      </c>
    </row>
    <row r="15" customFormat="false" ht="12.8" hidden="false" customHeight="false" outlineLevel="0" collapsed="false">
      <c r="A15" s="8" t="n">
        <v>1</v>
      </c>
      <c r="B15" s="9" t="n">
        <v>45001</v>
      </c>
      <c r="C15" s="7" t="s">
        <v>135</v>
      </c>
      <c r="D15" s="7" t="s">
        <v>18</v>
      </c>
      <c r="E15" s="11"/>
      <c r="F15" s="11"/>
      <c r="G15" s="11" t="s">
        <v>147</v>
      </c>
      <c r="H15" s="12" t="n">
        <v>60</v>
      </c>
      <c r="I15" s="12" t="n">
        <v>15</v>
      </c>
      <c r="J15" s="12" t="n">
        <v>9</v>
      </c>
      <c r="K15" s="12" t="n">
        <v>150</v>
      </c>
      <c r="L15" s="12" t="s">
        <v>106</v>
      </c>
    </row>
    <row r="16" customFormat="false" ht="13.8" hidden="false" customHeight="false" outlineLevel="0" collapsed="false">
      <c r="A16" s="67" t="n">
        <v>0</v>
      </c>
      <c r="B16" s="68" t="n">
        <v>45008</v>
      </c>
      <c r="C16" s="69" t="s">
        <v>18</v>
      </c>
      <c r="D16" s="69" t="s">
        <v>173</v>
      </c>
      <c r="E16" s="69"/>
      <c r="F16" s="69"/>
      <c r="G16" s="69" t="s">
        <v>184</v>
      </c>
      <c r="H16" s="67" t="n">
        <v>60</v>
      </c>
      <c r="I16" s="67" t="n">
        <v>0</v>
      </c>
      <c r="J16" s="70" t="n">
        <v>0</v>
      </c>
      <c r="K16" s="70" t="n">
        <v>0</v>
      </c>
      <c r="L16" s="67" t="s">
        <v>185</v>
      </c>
    </row>
    <row r="17" customFormat="false" ht="13.8" hidden="false" customHeight="false" outlineLevel="0" collapsed="false">
      <c r="A17" s="8" t="n">
        <v>1</v>
      </c>
      <c r="B17" s="9" t="n">
        <v>45015</v>
      </c>
      <c r="C17" s="7" t="s">
        <v>173</v>
      </c>
      <c r="D17" s="7" t="s">
        <v>135</v>
      </c>
      <c r="E17" s="7"/>
      <c r="F17" s="7"/>
      <c r="G17" s="30" t="s">
        <v>149</v>
      </c>
      <c r="H17" s="12" t="n">
        <v>80</v>
      </c>
      <c r="I17" s="12" t="n">
        <v>8</v>
      </c>
      <c r="J17" s="12" t="n">
        <v>8</v>
      </c>
      <c r="K17" s="12" t="n">
        <v>280</v>
      </c>
      <c r="L17" s="12" t="s">
        <v>21</v>
      </c>
    </row>
    <row r="18" customFormat="false" ht="12.8" hidden="false" customHeight="false" outlineLevel="0" collapsed="false">
      <c r="A18" s="52" t="n">
        <f aca="false">SUM(A5:A17)</f>
        <v>11</v>
      </c>
      <c r="B18" s="53"/>
      <c r="C18" s="54"/>
      <c r="D18" s="54"/>
      <c r="E18" s="54"/>
      <c r="F18" s="54"/>
      <c r="G18" s="54"/>
      <c r="H18" s="52" t="n">
        <f aca="false">SUM(H5:H17)</f>
        <v>702</v>
      </c>
      <c r="I18" s="52" t="n">
        <f aca="false">SUM(I5:I17)</f>
        <v>163</v>
      </c>
      <c r="J18" s="52" t="n">
        <f aca="false">SUM(J5:J17)</f>
        <v>92</v>
      </c>
      <c r="K18" s="52" t="n">
        <f aca="false">SUM(K5:K17)</f>
        <v>1900</v>
      </c>
      <c r="L18" s="55"/>
    </row>
    <row r="20" customFormat="false" ht="24.45" hidden="false" customHeight="false" outlineLevel="0" collapsed="false">
      <c r="A20" s="47" t="s">
        <v>73</v>
      </c>
      <c r="B20" s="47"/>
      <c r="C20" s="47"/>
      <c r="D20" s="47"/>
      <c r="E20" s="47"/>
      <c r="F20" s="47"/>
      <c r="G20" s="47"/>
      <c r="H20" s="47"/>
      <c r="I20" s="47"/>
      <c r="J20" s="47"/>
      <c r="K20" s="47"/>
      <c r="L20" s="47"/>
    </row>
    <row r="21" customFormat="false" ht="12.8" hidden="false" customHeight="false" outlineLevel="0" collapsed="false">
      <c r="A21" s="5" t="s">
        <v>2</v>
      </c>
      <c r="B21" s="6" t="s">
        <v>3</v>
      </c>
      <c r="C21" s="7" t="s">
        <v>4</v>
      </c>
      <c r="D21" s="7" t="s">
        <v>5</v>
      </c>
      <c r="E21" s="7" t="s">
        <v>6</v>
      </c>
      <c r="F21" s="7" t="s">
        <v>7</v>
      </c>
      <c r="G21" s="7" t="s">
        <v>8</v>
      </c>
      <c r="H21" s="5" t="s">
        <v>9</v>
      </c>
      <c r="I21" s="5" t="s">
        <v>10</v>
      </c>
      <c r="J21" s="5" t="s">
        <v>11</v>
      </c>
      <c r="K21" s="5" t="s">
        <v>12</v>
      </c>
      <c r="L21" s="5" t="s">
        <v>13</v>
      </c>
    </row>
    <row r="22" customFormat="false" ht="12.8" hidden="false" customHeight="false" outlineLevel="0" collapsed="false">
      <c r="A22" s="8" t="n">
        <v>1</v>
      </c>
      <c r="B22" s="34" t="n">
        <v>45022</v>
      </c>
      <c r="C22" s="45" t="s">
        <v>173</v>
      </c>
      <c r="D22" s="45" t="s">
        <v>135</v>
      </c>
      <c r="E22" s="45" t="s">
        <v>18</v>
      </c>
      <c r="F22" s="36" t="s">
        <v>137</v>
      </c>
      <c r="G22" s="36" t="s">
        <v>152</v>
      </c>
      <c r="H22" s="37" t="n">
        <v>0</v>
      </c>
      <c r="I22" s="37" t="n">
        <v>26</v>
      </c>
      <c r="J22" s="37" t="n">
        <v>12</v>
      </c>
      <c r="K22" s="37" t="n">
        <v>300</v>
      </c>
      <c r="L22" s="37" t="s">
        <v>76</v>
      </c>
    </row>
    <row r="23" customFormat="false" ht="12.8" hidden="false" customHeight="false" outlineLevel="0" collapsed="false">
      <c r="A23" s="8" t="n">
        <v>1</v>
      </c>
      <c r="B23" s="34" t="n">
        <v>45028</v>
      </c>
      <c r="C23" s="45" t="s">
        <v>186</v>
      </c>
      <c r="D23" s="45"/>
      <c r="E23" s="45"/>
      <c r="F23" s="36"/>
      <c r="G23" s="36" t="s">
        <v>187</v>
      </c>
      <c r="H23" s="37" t="n">
        <v>440</v>
      </c>
      <c r="I23" s="37" t="n">
        <v>3</v>
      </c>
      <c r="J23" s="37" t="n">
        <v>8</v>
      </c>
      <c r="K23" s="37" t="n">
        <v>350</v>
      </c>
      <c r="L23" s="37" t="s">
        <v>188</v>
      </c>
    </row>
    <row r="24" customFormat="false" ht="12.8" hidden="false" customHeight="false" outlineLevel="0" collapsed="false">
      <c r="A24" s="8" t="n">
        <v>1</v>
      </c>
      <c r="B24" s="34" t="n">
        <v>45029</v>
      </c>
      <c r="C24" s="35" t="s">
        <v>173</v>
      </c>
      <c r="D24" s="35" t="s">
        <v>135</v>
      </c>
      <c r="E24" s="35" t="s">
        <v>18</v>
      </c>
      <c r="F24" s="36"/>
      <c r="G24" s="36" t="s">
        <v>189</v>
      </c>
      <c r="H24" s="37" t="n">
        <v>70</v>
      </c>
      <c r="I24" s="37" t="n">
        <v>13</v>
      </c>
      <c r="J24" s="37" t="n">
        <v>15</v>
      </c>
      <c r="K24" s="37" t="n">
        <v>650</v>
      </c>
      <c r="L24" s="38" t="s">
        <v>188</v>
      </c>
    </row>
    <row r="25" customFormat="false" ht="12.8" hidden="false" customHeight="false" outlineLevel="0" collapsed="false">
      <c r="A25" s="8" t="n">
        <v>1</v>
      </c>
      <c r="B25" s="34" t="n">
        <v>45029</v>
      </c>
      <c r="C25" s="35" t="s">
        <v>186</v>
      </c>
      <c r="D25" s="35"/>
      <c r="E25" s="35"/>
      <c r="F25" s="36"/>
      <c r="G25" s="36" t="s">
        <v>189</v>
      </c>
      <c r="H25" s="37" t="n">
        <v>70</v>
      </c>
      <c r="I25" s="37" t="n">
        <v>3</v>
      </c>
      <c r="J25" s="37" t="n">
        <v>8</v>
      </c>
      <c r="K25" s="37" t="n">
        <v>360</v>
      </c>
      <c r="L25" s="38" t="s">
        <v>188</v>
      </c>
    </row>
    <row r="26" customFormat="false" ht="12.8" hidden="false" customHeight="false" outlineLevel="0" collapsed="false">
      <c r="A26" s="8" t="n">
        <v>1</v>
      </c>
      <c r="B26" s="34" t="n">
        <v>45030</v>
      </c>
      <c r="C26" s="35" t="s">
        <v>186</v>
      </c>
      <c r="D26" s="35" t="s">
        <v>135</v>
      </c>
      <c r="E26" s="35"/>
      <c r="F26" s="36"/>
      <c r="G26" s="36" t="s">
        <v>190</v>
      </c>
      <c r="H26" s="37" t="n">
        <v>20</v>
      </c>
      <c r="I26" s="37" t="n">
        <v>4</v>
      </c>
      <c r="J26" s="37" t="n">
        <v>8</v>
      </c>
      <c r="K26" s="37" t="n">
        <v>320</v>
      </c>
      <c r="L26" s="38" t="s">
        <v>188</v>
      </c>
    </row>
    <row r="27" customFormat="false" ht="12.8" hidden="false" customHeight="false" outlineLevel="0" collapsed="false">
      <c r="A27" s="8" t="n">
        <v>1</v>
      </c>
      <c r="B27" s="9" t="n">
        <v>45036</v>
      </c>
      <c r="C27" s="40" t="s">
        <v>18</v>
      </c>
      <c r="D27" s="40" t="s">
        <v>85</v>
      </c>
      <c r="E27" s="40"/>
      <c r="F27" s="41"/>
      <c r="G27" s="10" t="s">
        <v>191</v>
      </c>
      <c r="H27" s="12" t="n">
        <v>80</v>
      </c>
      <c r="I27" s="12" t="n">
        <v>11</v>
      </c>
      <c r="J27" s="12" t="n">
        <v>9.5</v>
      </c>
      <c r="K27" s="12" t="n">
        <v>190</v>
      </c>
      <c r="L27" s="12" t="s">
        <v>21</v>
      </c>
    </row>
    <row r="28" customFormat="false" ht="12.8" hidden="false" customHeight="false" outlineLevel="0" collapsed="false">
      <c r="A28" s="21" t="n">
        <v>0</v>
      </c>
      <c r="B28" s="14" t="n">
        <v>45043</v>
      </c>
      <c r="C28" s="15"/>
      <c r="D28" s="15"/>
      <c r="E28" s="15"/>
      <c r="F28" s="39"/>
      <c r="G28" s="71"/>
      <c r="H28" s="21"/>
      <c r="I28" s="21"/>
      <c r="J28" s="21"/>
      <c r="K28" s="21"/>
      <c r="L28" s="42" t="s">
        <v>192</v>
      </c>
    </row>
    <row r="29" customFormat="false" ht="12.8" hidden="false" customHeight="false" outlineLevel="0" collapsed="false">
      <c r="A29" s="32" t="n">
        <v>1</v>
      </c>
      <c r="B29" s="64" t="n">
        <v>45050</v>
      </c>
      <c r="C29" s="10" t="s">
        <v>146</v>
      </c>
      <c r="D29" s="10" t="s">
        <v>135</v>
      </c>
      <c r="E29" s="10" t="s">
        <v>172</v>
      </c>
      <c r="F29" s="10"/>
      <c r="G29" s="10" t="s">
        <v>193</v>
      </c>
      <c r="H29" s="12" t="n">
        <v>110</v>
      </c>
      <c r="I29" s="12" t="n">
        <v>12</v>
      </c>
      <c r="J29" s="12" t="n">
        <v>8</v>
      </c>
      <c r="K29" s="12" t="n">
        <v>200</v>
      </c>
      <c r="L29" s="12" t="s">
        <v>106</v>
      </c>
    </row>
    <row r="30" customFormat="false" ht="12.8" hidden="false" customHeight="false" outlineLevel="0" collapsed="false">
      <c r="A30" s="8" t="n">
        <v>1</v>
      </c>
      <c r="B30" s="9" t="n">
        <v>45057</v>
      </c>
      <c r="C30" s="7" t="s">
        <v>173</v>
      </c>
      <c r="D30" s="7" t="s">
        <v>135</v>
      </c>
      <c r="E30" s="7"/>
      <c r="F30" s="10"/>
      <c r="G30" s="10" t="s">
        <v>194</v>
      </c>
      <c r="H30" s="12" t="n">
        <v>88</v>
      </c>
      <c r="I30" s="12" t="n">
        <v>9</v>
      </c>
      <c r="J30" s="12" t="n">
        <v>10</v>
      </c>
      <c r="K30" s="12" t="n">
        <v>280</v>
      </c>
      <c r="L30" s="12" t="s">
        <v>21</v>
      </c>
    </row>
    <row r="31" customFormat="false" ht="12.8" hidden="false" customHeight="false" outlineLevel="0" collapsed="false">
      <c r="A31" s="21" t="n">
        <v>0</v>
      </c>
      <c r="B31" s="14" t="n">
        <v>45064</v>
      </c>
      <c r="C31" s="15"/>
      <c r="D31" s="15"/>
      <c r="E31" s="15"/>
      <c r="F31" s="39"/>
      <c r="G31" s="39"/>
      <c r="H31" s="42"/>
      <c r="I31" s="42"/>
      <c r="J31" s="42"/>
      <c r="K31" s="42"/>
      <c r="L31" s="42" t="s">
        <v>195</v>
      </c>
    </row>
    <row r="32" customFormat="false" ht="12.8" hidden="false" customHeight="false" outlineLevel="0" collapsed="false">
      <c r="A32" s="21" t="n">
        <v>0</v>
      </c>
      <c r="B32" s="14" t="n">
        <v>45071</v>
      </c>
      <c r="C32" s="15" t="s">
        <v>18</v>
      </c>
      <c r="D32" s="15" t="s">
        <v>135</v>
      </c>
      <c r="E32" s="15"/>
      <c r="F32" s="39"/>
      <c r="G32" s="39" t="s">
        <v>196</v>
      </c>
      <c r="H32" s="42" t="n">
        <v>0</v>
      </c>
      <c r="I32" s="42" t="n">
        <v>0</v>
      </c>
      <c r="J32" s="42" t="n">
        <v>0</v>
      </c>
      <c r="K32" s="42" t="n">
        <v>0</v>
      </c>
      <c r="L32" s="42" t="s">
        <v>197</v>
      </c>
    </row>
    <row r="33" customFormat="false" ht="12.8" hidden="false" customHeight="false" outlineLevel="0" collapsed="false">
      <c r="A33" s="8" t="n">
        <v>1</v>
      </c>
      <c r="B33" s="9" t="n">
        <v>45078</v>
      </c>
      <c r="C33" s="40" t="s">
        <v>18</v>
      </c>
      <c r="D33" s="40" t="s">
        <v>198</v>
      </c>
      <c r="E33" s="40"/>
      <c r="F33" s="41"/>
      <c r="G33" s="10" t="s">
        <v>199</v>
      </c>
      <c r="H33" s="12" t="n">
        <v>30</v>
      </c>
      <c r="I33" s="12" t="n">
        <v>24</v>
      </c>
      <c r="J33" s="12" t="n">
        <v>10</v>
      </c>
      <c r="K33" s="12" t="n">
        <v>100</v>
      </c>
      <c r="L33" s="12" t="s">
        <v>200</v>
      </c>
    </row>
    <row r="34" customFormat="false" ht="12.8" hidden="false" customHeight="false" outlineLevel="0" collapsed="false">
      <c r="A34" s="8" t="n">
        <v>1</v>
      </c>
      <c r="B34" s="9" t="n">
        <v>45085</v>
      </c>
      <c r="C34" s="40" t="s">
        <v>18</v>
      </c>
      <c r="D34" s="7" t="s">
        <v>135</v>
      </c>
      <c r="E34" s="40" t="s">
        <v>198</v>
      </c>
      <c r="F34" s="41"/>
      <c r="G34" s="41" t="s">
        <v>201</v>
      </c>
      <c r="H34" s="12" t="n">
        <v>30</v>
      </c>
      <c r="I34" s="12" t="n">
        <v>19</v>
      </c>
      <c r="J34" s="12" t="n">
        <v>12.5</v>
      </c>
      <c r="K34" s="12" t="n">
        <v>250</v>
      </c>
      <c r="L34" s="12" t="s">
        <v>21</v>
      </c>
    </row>
    <row r="35" customFormat="false" ht="12.8" hidden="false" customHeight="false" outlineLevel="0" collapsed="false">
      <c r="A35" s="8" t="n">
        <v>1</v>
      </c>
      <c r="B35" s="9" t="n">
        <v>45092</v>
      </c>
      <c r="C35" s="7" t="s">
        <v>135</v>
      </c>
      <c r="D35" s="10" t="s">
        <v>202</v>
      </c>
      <c r="E35" s="10"/>
      <c r="F35" s="10"/>
      <c r="G35" s="10" t="s">
        <v>203</v>
      </c>
      <c r="H35" s="12" t="n">
        <v>70</v>
      </c>
      <c r="I35" s="12" t="n">
        <v>4</v>
      </c>
      <c r="J35" s="12" t="n">
        <v>8</v>
      </c>
      <c r="K35" s="12" t="n">
        <v>100</v>
      </c>
      <c r="L35" s="12" t="s">
        <v>204</v>
      </c>
    </row>
    <row r="36" customFormat="false" ht="12.8" hidden="false" customHeight="false" outlineLevel="0" collapsed="false">
      <c r="A36" s="72" t="n">
        <v>1</v>
      </c>
      <c r="B36" s="34" t="n">
        <v>45099</v>
      </c>
      <c r="C36" s="35" t="s">
        <v>181</v>
      </c>
      <c r="D36" s="35" t="s">
        <v>205</v>
      </c>
      <c r="E36" s="35" t="s">
        <v>174</v>
      </c>
      <c r="F36" s="35"/>
      <c r="G36" s="35" t="s">
        <v>206</v>
      </c>
      <c r="H36" s="38" t="n">
        <v>5</v>
      </c>
      <c r="I36" s="38" t="n">
        <v>18</v>
      </c>
      <c r="J36" s="38" t="n">
        <v>8</v>
      </c>
      <c r="K36" s="38" t="n">
        <v>150</v>
      </c>
      <c r="L36" s="35" t="s">
        <v>207</v>
      </c>
    </row>
    <row r="37" customFormat="false" ht="14.65" hidden="false" customHeight="false" outlineLevel="0" collapsed="false">
      <c r="A37" s="8" t="n">
        <v>1</v>
      </c>
      <c r="B37" s="9" t="n">
        <v>45106</v>
      </c>
      <c r="C37" s="40" t="s">
        <v>18</v>
      </c>
      <c r="D37" s="40" t="s">
        <v>198</v>
      </c>
      <c r="E37" s="7" t="s">
        <v>135</v>
      </c>
      <c r="F37" s="10" t="s">
        <v>137</v>
      </c>
      <c r="G37" s="41" t="s">
        <v>208</v>
      </c>
      <c r="H37" s="32" t="n">
        <v>260</v>
      </c>
      <c r="I37" s="32" t="n">
        <v>6</v>
      </c>
      <c r="J37" s="32" t="n">
        <v>9</v>
      </c>
      <c r="K37" s="32" t="n">
        <v>160</v>
      </c>
      <c r="L37" s="32" t="s">
        <v>21</v>
      </c>
    </row>
    <row r="38" customFormat="false" ht="12.8" hidden="false" customHeight="false" outlineLevel="0" collapsed="false">
      <c r="A38" s="52" t="n">
        <f aca="false">SUM(A22:A37)</f>
        <v>13</v>
      </c>
      <c r="B38" s="53"/>
      <c r="C38" s="54"/>
      <c r="D38" s="54"/>
      <c r="E38" s="54"/>
      <c r="F38" s="54"/>
      <c r="G38" s="54"/>
      <c r="H38" s="52" t="n">
        <f aca="false">SUM(H22:H37)</f>
        <v>1273</v>
      </c>
      <c r="I38" s="52" t="n">
        <f aca="false">SUM(I22:I37)</f>
        <v>152</v>
      </c>
      <c r="J38" s="52" t="n">
        <f aca="false">SUM(J22:J37)</f>
        <v>126</v>
      </c>
      <c r="K38" s="52" t="n">
        <f aca="false">SUM(K22:K37)</f>
        <v>3410</v>
      </c>
      <c r="L38" s="55"/>
    </row>
  </sheetData>
  <mergeCells count="3">
    <mergeCell ref="A1:L1"/>
    <mergeCell ref="A3:L3"/>
    <mergeCell ref="A20:L20"/>
  </mergeCells>
  <conditionalFormatting sqref="A5:A17 A22:A37">
    <cfRule type="cellIs" priority="2" operator="equal" aboveAverage="0" equalAverage="0" bottom="0" percent="0" rank="0" text="" dxfId="0">
      <formula>1</formula>
    </cfRule>
    <cfRule type="cellIs" priority="3" operator="lessThan" aboveAverage="0" equalAverage="0" bottom="0" percent="0" rank="0" text="" dxfId="1">
      <formula>1</formula>
    </cfRule>
  </conditionalFormatting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Roman,Normal"&amp;12&amp;A</oddHeader>
    <oddFooter>&amp;C&amp;"Times New Roman,Normal"&amp;12Page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R58"/>
  <sheetViews>
    <sheetView showFormulas="false" showGridLines="true" showRowColHeaders="true" showZeros="true" rightToLeft="false" tabSelected="false" showOutlineSymbols="true" defaultGridColor="true" view="normal" topLeftCell="A37" colorId="64" zoomScale="100" zoomScaleNormal="100" zoomScalePageLayoutView="100" workbookViewId="0">
      <selection pane="topLeft" activeCell="D52" activeCellId="0" sqref="D52"/>
    </sheetView>
  </sheetViews>
  <sheetFormatPr defaultColWidth="17.65234375" defaultRowHeight="12.8" zeroHeight="false" outlineLevelRow="0" outlineLevelCol="0"/>
  <cols>
    <col collapsed="false" customWidth="true" hidden="false" outlineLevel="0" max="1" min="1" style="1" width="5.6"/>
    <col collapsed="false" customWidth="true" hidden="false" outlineLevel="0" max="2" min="2" style="2" width="10.46"/>
    <col collapsed="false" customWidth="true" hidden="false" outlineLevel="0" max="3" min="3" style="0" width="20.18"/>
    <col collapsed="false" customWidth="true" hidden="false" outlineLevel="0" max="4" min="4" style="0" width="18.92"/>
    <col collapsed="false" customWidth="true" hidden="false" outlineLevel="0" max="6" min="6" style="0" width="16.71"/>
    <col collapsed="false" customWidth="true" hidden="false" outlineLevel="0" max="7" min="7" style="0" width="36.38"/>
    <col collapsed="false" customWidth="true" hidden="false" outlineLevel="0" max="8" min="8" style="1" width="9.47"/>
    <col collapsed="false" customWidth="true" hidden="false" outlineLevel="0" max="9" min="9" style="1" width="11.16"/>
    <col collapsed="false" customWidth="true" hidden="false" outlineLevel="0" max="10" min="10" style="1" width="6.01"/>
    <col collapsed="false" customWidth="true" hidden="false" outlineLevel="0" max="11" min="11" style="1" width="8.52"/>
    <col collapsed="false" customWidth="true" hidden="false" outlineLevel="0" max="12" min="12" style="1" width="44.64"/>
  </cols>
  <sheetData>
    <row r="1" customFormat="false" ht="24.45" hidden="false" customHeight="false" outlineLevel="0" collapsed="false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customFormat="false" ht="24.45" hidden="false" customHeight="false" outlineLevel="0" collapsed="false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customFormat="false" ht="12.8" hidden="false" customHeight="false" outlineLevel="0" collapsed="false">
      <c r="A3" s="5" t="s">
        <v>2</v>
      </c>
      <c r="B3" s="6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</row>
    <row r="4" customFormat="false" ht="12.8" hidden="false" customHeight="false" outlineLevel="0" collapsed="false">
      <c r="A4" s="8" t="n">
        <v>1</v>
      </c>
      <c r="B4" s="9" t="n">
        <v>44816</v>
      </c>
      <c r="C4" s="0" t="s">
        <v>209</v>
      </c>
      <c r="D4" s="0" t="s">
        <v>135</v>
      </c>
      <c r="G4" s="0" t="s">
        <v>210</v>
      </c>
      <c r="H4" s="1" t="n">
        <v>140</v>
      </c>
      <c r="I4" s="1" t="n">
        <v>14</v>
      </c>
      <c r="J4" s="1" t="n">
        <v>13</v>
      </c>
      <c r="K4" s="1" t="n">
        <v>400</v>
      </c>
      <c r="L4" s="48" t="s">
        <v>21</v>
      </c>
    </row>
    <row r="5" customFormat="false" ht="12.8" hidden="false" customHeight="false" outlineLevel="0" collapsed="false">
      <c r="A5" s="8" t="n">
        <v>1</v>
      </c>
      <c r="B5" s="9" t="n">
        <v>44823</v>
      </c>
      <c r="C5" s="10" t="s">
        <v>211</v>
      </c>
      <c r="D5" s="10" t="s">
        <v>212</v>
      </c>
      <c r="E5" s="10" t="s">
        <v>213</v>
      </c>
      <c r="F5" s="10"/>
      <c r="G5" s="10" t="s">
        <v>214</v>
      </c>
      <c r="H5" s="12" t="n">
        <v>60</v>
      </c>
      <c r="I5" s="12" t="n">
        <v>14</v>
      </c>
      <c r="J5" s="12" t="n">
        <v>12</v>
      </c>
      <c r="K5" s="12" t="n">
        <v>650</v>
      </c>
      <c r="L5" s="13" t="s">
        <v>21</v>
      </c>
    </row>
    <row r="6" customFormat="false" ht="12.8" hidden="false" customHeight="false" outlineLevel="0" collapsed="false">
      <c r="A6" s="8" t="n">
        <v>1</v>
      </c>
      <c r="B6" s="9" t="n">
        <v>44830</v>
      </c>
      <c r="C6" s="10" t="s">
        <v>168</v>
      </c>
      <c r="D6" s="7" t="s">
        <v>209</v>
      </c>
      <c r="E6" s="7" t="s">
        <v>205</v>
      </c>
      <c r="F6" s="7"/>
      <c r="G6" s="73" t="s">
        <v>215</v>
      </c>
      <c r="H6" s="32" t="n">
        <v>106</v>
      </c>
      <c r="I6" s="32" t="n">
        <v>17</v>
      </c>
      <c r="J6" s="32" t="n">
        <v>14</v>
      </c>
      <c r="K6" s="32" t="n">
        <v>430</v>
      </c>
      <c r="L6" s="5" t="s">
        <v>21</v>
      </c>
    </row>
    <row r="7" customFormat="false" ht="12.8" hidden="false" customHeight="false" outlineLevel="0" collapsed="false">
      <c r="A7" s="8" t="n">
        <v>1</v>
      </c>
      <c r="B7" s="9" t="n">
        <v>44837</v>
      </c>
      <c r="C7" s="10" t="s">
        <v>216</v>
      </c>
      <c r="D7" s="10" t="s">
        <v>58</v>
      </c>
      <c r="E7" s="10"/>
      <c r="F7" s="10"/>
      <c r="G7" s="10" t="s">
        <v>217</v>
      </c>
      <c r="H7" s="12" t="n">
        <v>63</v>
      </c>
      <c r="I7" s="12" t="n">
        <v>14</v>
      </c>
      <c r="J7" s="12" t="n">
        <v>13</v>
      </c>
      <c r="K7" s="12" t="n">
        <v>450</v>
      </c>
      <c r="L7" s="12" t="s">
        <v>21</v>
      </c>
    </row>
    <row r="8" customFormat="false" ht="12.8" hidden="false" customHeight="false" outlineLevel="0" collapsed="false">
      <c r="A8" s="8" t="n">
        <v>1</v>
      </c>
      <c r="B8" s="9" t="n">
        <v>44844</v>
      </c>
      <c r="C8" s="0" t="s">
        <v>218</v>
      </c>
      <c r="D8" s="0" t="s">
        <v>107</v>
      </c>
      <c r="G8" s="0" t="s">
        <v>219</v>
      </c>
      <c r="H8" s="12" t="n">
        <v>160</v>
      </c>
      <c r="I8" s="12" t="n">
        <v>13</v>
      </c>
      <c r="J8" s="12" t="n">
        <v>12</v>
      </c>
      <c r="K8" s="12" t="n">
        <v>350</v>
      </c>
      <c r="L8" s="12" t="s">
        <v>21</v>
      </c>
    </row>
    <row r="9" customFormat="false" ht="12.8" hidden="false" customHeight="false" outlineLevel="0" collapsed="false">
      <c r="A9" s="8" t="n">
        <v>1</v>
      </c>
      <c r="B9" s="9" t="n">
        <v>44851</v>
      </c>
      <c r="C9" s="10" t="s">
        <v>168</v>
      </c>
      <c r="D9" s="10" t="s">
        <v>209</v>
      </c>
      <c r="E9" s="10" t="s">
        <v>205</v>
      </c>
      <c r="F9" s="10" t="s">
        <v>213</v>
      </c>
      <c r="G9" s="10" t="s">
        <v>220</v>
      </c>
      <c r="H9" s="12" t="n">
        <v>40</v>
      </c>
      <c r="I9" s="12" t="n">
        <v>26</v>
      </c>
      <c r="J9" s="12" t="n">
        <v>14</v>
      </c>
      <c r="K9" s="12" t="n">
        <v>300</v>
      </c>
      <c r="L9" s="12" t="s">
        <v>21</v>
      </c>
    </row>
    <row r="10" customFormat="false" ht="12.8" hidden="false" customHeight="false" outlineLevel="0" collapsed="false">
      <c r="A10" s="8" t="n">
        <v>1</v>
      </c>
      <c r="B10" s="9" t="n">
        <v>44858</v>
      </c>
      <c r="C10" s="10" t="s">
        <v>168</v>
      </c>
      <c r="D10" s="7" t="s">
        <v>209</v>
      </c>
      <c r="E10" s="10" t="s">
        <v>205</v>
      </c>
      <c r="F10" s="10" t="s">
        <v>213</v>
      </c>
      <c r="G10" s="51" t="s">
        <v>16</v>
      </c>
      <c r="H10" s="12" t="n">
        <v>6</v>
      </c>
      <c r="I10" s="12" t="n">
        <v>33</v>
      </c>
      <c r="J10" s="12" t="n">
        <v>11.5</v>
      </c>
      <c r="K10" s="12" t="n">
        <v>200</v>
      </c>
      <c r="L10" s="12" t="s">
        <v>21</v>
      </c>
    </row>
    <row r="11" customFormat="false" ht="12.8" hidden="false" customHeight="false" outlineLevel="0" collapsed="false">
      <c r="A11" s="21" t="n">
        <v>0</v>
      </c>
      <c r="B11" s="14" t="n">
        <v>44865</v>
      </c>
      <c r="C11" s="39" t="s">
        <v>216</v>
      </c>
      <c r="D11" s="15" t="s">
        <v>209</v>
      </c>
      <c r="E11" s="39"/>
      <c r="F11" s="39"/>
      <c r="G11" s="39" t="s">
        <v>221</v>
      </c>
      <c r="H11" s="42" t="n">
        <v>0</v>
      </c>
      <c r="I11" s="42" t="n">
        <v>0</v>
      </c>
      <c r="J11" s="42" t="n">
        <v>0</v>
      </c>
      <c r="K11" s="42" t="n">
        <v>0</v>
      </c>
      <c r="L11" s="42" t="s">
        <v>33</v>
      </c>
    </row>
    <row r="12" customFormat="false" ht="12.8" hidden="false" customHeight="false" outlineLevel="0" collapsed="false">
      <c r="A12" s="8" t="n">
        <v>1</v>
      </c>
      <c r="B12" s="9" t="n">
        <v>44872</v>
      </c>
      <c r="C12" s="10" t="s">
        <v>218</v>
      </c>
      <c r="D12" s="7" t="s">
        <v>107</v>
      </c>
      <c r="E12" s="7"/>
      <c r="F12" s="7"/>
      <c r="G12" s="10" t="s">
        <v>222</v>
      </c>
      <c r="H12" s="12" t="n">
        <v>60</v>
      </c>
      <c r="I12" s="12" t="n">
        <v>34</v>
      </c>
      <c r="J12" s="12" t="n">
        <v>11.5</v>
      </c>
      <c r="K12" s="12" t="n">
        <v>450</v>
      </c>
      <c r="L12" s="12" t="s">
        <v>21</v>
      </c>
    </row>
    <row r="13" customFormat="false" ht="12.8" hidden="false" customHeight="false" outlineLevel="0" collapsed="false">
      <c r="A13" s="42" t="n">
        <v>0</v>
      </c>
      <c r="B13" s="74" t="n">
        <v>44879</v>
      </c>
      <c r="C13" s="39" t="s">
        <v>168</v>
      </c>
      <c r="D13" s="39" t="s">
        <v>58</v>
      </c>
      <c r="E13" s="39"/>
      <c r="F13" s="39"/>
      <c r="G13" s="39" t="s">
        <v>223</v>
      </c>
      <c r="H13" s="42" t="n">
        <v>0</v>
      </c>
      <c r="I13" s="42" t="n">
        <v>0</v>
      </c>
      <c r="J13" s="42" t="n">
        <v>0</v>
      </c>
      <c r="K13" s="42" t="n">
        <v>0</v>
      </c>
      <c r="L13" s="42" t="s">
        <v>33</v>
      </c>
    </row>
    <row r="14" customFormat="false" ht="12.8" hidden="false" customHeight="false" outlineLevel="0" collapsed="false">
      <c r="A14" s="12" t="n">
        <v>1</v>
      </c>
      <c r="B14" s="31" t="n">
        <v>44886</v>
      </c>
      <c r="C14" s="10" t="s">
        <v>168</v>
      </c>
      <c r="D14" s="10" t="s">
        <v>209</v>
      </c>
      <c r="E14" s="10"/>
      <c r="F14" s="10"/>
      <c r="G14" s="75" t="s">
        <v>224</v>
      </c>
      <c r="H14" s="12" t="n">
        <v>80</v>
      </c>
      <c r="I14" s="12" t="n">
        <v>8</v>
      </c>
      <c r="J14" s="12" t="n">
        <v>12.5</v>
      </c>
      <c r="K14" s="12" t="n">
        <v>300</v>
      </c>
      <c r="L14" s="12" t="s">
        <v>45</v>
      </c>
    </row>
    <row r="15" customFormat="false" ht="12.8" hidden="false" customHeight="false" outlineLevel="0" collapsed="false">
      <c r="A15" s="21" t="n">
        <v>0</v>
      </c>
      <c r="B15" s="14" t="n">
        <v>44893</v>
      </c>
      <c r="C15" s="39" t="s">
        <v>216</v>
      </c>
      <c r="D15" s="15" t="s">
        <v>209</v>
      </c>
      <c r="E15" s="15"/>
      <c r="F15" s="15"/>
      <c r="G15" s="50" t="s">
        <v>225</v>
      </c>
      <c r="H15" s="21" t="n">
        <v>0</v>
      </c>
      <c r="I15" s="21" t="n">
        <v>0</v>
      </c>
      <c r="J15" s="21" t="n">
        <v>0</v>
      </c>
      <c r="K15" s="21" t="n">
        <v>0</v>
      </c>
      <c r="L15" s="21" t="s">
        <v>33</v>
      </c>
    </row>
    <row r="16" customFormat="false" ht="12.8" hidden="false" customHeight="false" outlineLevel="0" collapsed="false">
      <c r="A16" s="8" t="n">
        <v>1</v>
      </c>
      <c r="B16" s="9" t="n">
        <v>44900</v>
      </c>
      <c r="C16" s="10" t="s">
        <v>100</v>
      </c>
      <c r="D16" s="10" t="s">
        <v>173</v>
      </c>
      <c r="E16" s="10" t="s">
        <v>168</v>
      </c>
      <c r="F16" s="10"/>
      <c r="G16" s="10" t="s">
        <v>226</v>
      </c>
      <c r="H16" s="12" t="n">
        <v>60</v>
      </c>
      <c r="I16" s="12" t="n">
        <v>16</v>
      </c>
      <c r="J16" s="12" t="n">
        <v>12.5</v>
      </c>
      <c r="K16" s="12" t="n">
        <v>240</v>
      </c>
      <c r="L16" s="12" t="s">
        <v>227</v>
      </c>
    </row>
    <row r="17" customFormat="false" ht="12.8" hidden="false" customHeight="false" outlineLevel="0" collapsed="false">
      <c r="A17" s="8" t="n">
        <v>1</v>
      </c>
      <c r="B17" s="9" t="n">
        <v>44907</v>
      </c>
      <c r="C17" s="10" t="s">
        <v>168</v>
      </c>
      <c r="D17" s="7" t="s">
        <v>209</v>
      </c>
      <c r="E17" s="10" t="s">
        <v>205</v>
      </c>
      <c r="F17" s="10"/>
      <c r="G17" s="11" t="s">
        <v>228</v>
      </c>
      <c r="H17" s="12" t="n">
        <v>55</v>
      </c>
      <c r="I17" s="12" t="n">
        <v>17</v>
      </c>
      <c r="J17" s="12" t="n">
        <v>13.5</v>
      </c>
      <c r="K17" s="12" t="n">
        <v>50</v>
      </c>
      <c r="L17" s="12" t="s">
        <v>80</v>
      </c>
    </row>
    <row r="18" customFormat="false" ht="12.8" hidden="false" customHeight="false" outlineLevel="0" collapsed="false">
      <c r="A18" s="21" t="n">
        <v>0</v>
      </c>
      <c r="B18" s="14" t="n">
        <v>44914</v>
      </c>
      <c r="C18" s="39" t="s">
        <v>107</v>
      </c>
      <c r="D18" s="15" t="s">
        <v>218</v>
      </c>
      <c r="E18" s="15"/>
      <c r="F18" s="15"/>
      <c r="G18" s="50" t="s">
        <v>229</v>
      </c>
      <c r="H18" s="21" t="n">
        <v>0</v>
      </c>
      <c r="I18" s="21" t="n">
        <v>0</v>
      </c>
      <c r="J18" s="21" t="n">
        <v>0</v>
      </c>
      <c r="K18" s="21" t="n">
        <v>0</v>
      </c>
      <c r="L18" s="21" t="s">
        <v>33</v>
      </c>
    </row>
    <row r="19" customFormat="false" ht="12.8" hidden="false" customHeight="false" outlineLevel="0" collapsed="false">
      <c r="A19" s="76" t="n">
        <f aca="false">SUM(A4:A18)</f>
        <v>11</v>
      </c>
      <c r="B19" s="77"/>
      <c r="C19" s="78"/>
      <c r="D19" s="78"/>
      <c r="E19" s="78"/>
      <c r="F19" s="78"/>
      <c r="G19" s="78"/>
      <c r="H19" s="76" t="n">
        <f aca="false">SUM(H4:H18)</f>
        <v>830</v>
      </c>
      <c r="I19" s="76" t="n">
        <f aca="false">SUM(I4:I18)</f>
        <v>206</v>
      </c>
      <c r="J19" s="76" t="n">
        <f aca="false">SUM(J4:J18)</f>
        <v>139.5</v>
      </c>
      <c r="K19" s="76" t="n">
        <f aca="false">SUM(K4:K18)</f>
        <v>3820</v>
      </c>
      <c r="L19" s="79"/>
    </row>
    <row r="21" customFormat="false" ht="24.45" hidden="false" customHeight="false" outlineLevel="0" collapsed="false">
      <c r="A21" s="3" t="s">
        <v>47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</row>
    <row r="22" customFormat="false" ht="12.8" hidden="false" customHeight="false" outlineLevel="0" collapsed="false">
      <c r="A22" s="5" t="s">
        <v>2</v>
      </c>
      <c r="B22" s="6" t="s">
        <v>3</v>
      </c>
      <c r="C22" s="7" t="s">
        <v>4</v>
      </c>
      <c r="D22" s="7" t="s">
        <v>5</v>
      </c>
      <c r="E22" s="7" t="s">
        <v>6</v>
      </c>
      <c r="F22" s="7" t="s">
        <v>7</v>
      </c>
      <c r="G22" s="7" t="s">
        <v>8</v>
      </c>
      <c r="H22" s="5" t="s">
        <v>9</v>
      </c>
      <c r="I22" s="5" t="s">
        <v>10</v>
      </c>
      <c r="J22" s="5" t="s">
        <v>11</v>
      </c>
      <c r="K22" s="5" t="s">
        <v>12</v>
      </c>
      <c r="L22" s="5" t="s">
        <v>13</v>
      </c>
    </row>
    <row r="23" customFormat="false" ht="12.8" hidden="false" customHeight="false" outlineLevel="0" collapsed="false">
      <c r="A23" s="8" t="n">
        <v>1</v>
      </c>
      <c r="B23" s="31" t="n">
        <v>44935</v>
      </c>
      <c r="C23" s="10" t="s">
        <v>173</v>
      </c>
      <c r="D23" s="10" t="s">
        <v>205</v>
      </c>
      <c r="E23" s="10"/>
      <c r="F23" s="10"/>
      <c r="G23" s="10" t="s">
        <v>230</v>
      </c>
      <c r="H23" s="12" t="n">
        <v>60</v>
      </c>
      <c r="I23" s="12" t="n">
        <v>32</v>
      </c>
      <c r="J23" s="12" t="n">
        <v>10</v>
      </c>
      <c r="K23" s="12" t="n">
        <v>180</v>
      </c>
      <c r="L23" s="12" t="s">
        <v>21</v>
      </c>
    </row>
    <row r="24" customFormat="false" ht="12.8" hidden="false" customHeight="false" outlineLevel="0" collapsed="false">
      <c r="A24" s="8" t="n">
        <v>1</v>
      </c>
      <c r="B24" s="31" t="n">
        <v>44942</v>
      </c>
      <c r="C24" s="10" t="s">
        <v>205</v>
      </c>
      <c r="D24" s="10" t="s">
        <v>135</v>
      </c>
      <c r="E24" s="10" t="s">
        <v>168</v>
      </c>
      <c r="F24" s="10"/>
      <c r="G24" s="10" t="s">
        <v>231</v>
      </c>
      <c r="H24" s="12" t="n">
        <v>55</v>
      </c>
      <c r="I24" s="12" t="n">
        <v>15</v>
      </c>
      <c r="J24" s="12" t="n">
        <v>13</v>
      </c>
      <c r="K24" s="12" t="n">
        <v>301</v>
      </c>
      <c r="L24" s="12" t="s">
        <v>21</v>
      </c>
    </row>
    <row r="25" customFormat="false" ht="12.8" hidden="false" customHeight="false" outlineLevel="0" collapsed="false">
      <c r="A25" s="8" t="n">
        <v>1</v>
      </c>
      <c r="B25" s="31" t="n">
        <v>44949</v>
      </c>
      <c r="C25" s="10" t="s">
        <v>173</v>
      </c>
      <c r="D25" s="10" t="s">
        <v>232</v>
      </c>
      <c r="E25" s="10"/>
      <c r="F25" s="10"/>
      <c r="G25" s="10" t="s">
        <v>233</v>
      </c>
      <c r="H25" s="12" t="n">
        <v>60</v>
      </c>
      <c r="I25" s="12" t="n">
        <v>18</v>
      </c>
      <c r="J25" s="12" t="n">
        <v>12.5</v>
      </c>
      <c r="K25" s="12" t="n">
        <v>40</v>
      </c>
      <c r="L25" s="12" t="s">
        <v>45</v>
      </c>
    </row>
    <row r="26" customFormat="false" ht="12.8" hidden="false" customHeight="false" outlineLevel="0" collapsed="false">
      <c r="A26" s="8" t="n">
        <v>1</v>
      </c>
      <c r="B26" s="31" t="n">
        <v>44956</v>
      </c>
      <c r="C26" s="10" t="s">
        <v>135</v>
      </c>
      <c r="D26" s="10" t="s">
        <v>205</v>
      </c>
      <c r="E26" s="10" t="s">
        <v>168</v>
      </c>
      <c r="F26" s="10"/>
      <c r="G26" s="10" t="s">
        <v>234</v>
      </c>
      <c r="H26" s="12" t="n">
        <v>70</v>
      </c>
      <c r="I26" s="12" t="n">
        <v>22</v>
      </c>
      <c r="J26" s="12" t="n">
        <v>11</v>
      </c>
      <c r="K26" s="12" t="n">
        <v>320</v>
      </c>
      <c r="L26" s="12" t="s">
        <v>21</v>
      </c>
    </row>
    <row r="27" customFormat="false" ht="12.8" hidden="false" customHeight="false" outlineLevel="0" collapsed="false">
      <c r="A27" s="8" t="n">
        <v>1</v>
      </c>
      <c r="B27" s="31" t="n">
        <v>44963</v>
      </c>
      <c r="C27" s="10" t="s">
        <v>168</v>
      </c>
      <c r="D27" s="10" t="s">
        <v>232</v>
      </c>
      <c r="E27" s="10"/>
      <c r="F27" s="10"/>
      <c r="G27" s="10" t="s">
        <v>235</v>
      </c>
      <c r="H27" s="12" t="n">
        <v>50</v>
      </c>
      <c r="I27" s="12" t="n">
        <v>20</v>
      </c>
      <c r="J27" s="12" t="n">
        <v>14</v>
      </c>
      <c r="K27" s="12" t="n">
        <v>450</v>
      </c>
      <c r="L27" s="12" t="s">
        <v>21</v>
      </c>
    </row>
    <row r="28" customFormat="false" ht="12.8" hidden="false" customHeight="false" outlineLevel="0" collapsed="false">
      <c r="A28" s="8" t="n">
        <v>1</v>
      </c>
      <c r="B28" s="9" t="n">
        <v>44970</v>
      </c>
      <c r="C28" s="7" t="s">
        <v>173</v>
      </c>
      <c r="D28" s="7" t="s">
        <v>205</v>
      </c>
      <c r="E28" s="7" t="s">
        <v>168</v>
      </c>
      <c r="F28" s="7"/>
      <c r="G28" s="10" t="s">
        <v>236</v>
      </c>
      <c r="H28" s="12" t="n">
        <v>120</v>
      </c>
      <c r="I28" s="12" t="n">
        <v>22</v>
      </c>
      <c r="J28" s="12" t="n">
        <v>12</v>
      </c>
      <c r="K28" s="12" t="n">
        <v>300</v>
      </c>
      <c r="L28" s="12" t="s">
        <v>21</v>
      </c>
    </row>
    <row r="29" customFormat="false" ht="12.8" hidden="false" customHeight="false" outlineLevel="0" collapsed="false">
      <c r="A29" s="8" t="n">
        <v>1</v>
      </c>
      <c r="B29" s="9" t="n">
        <v>44977</v>
      </c>
      <c r="C29" s="7" t="s">
        <v>232</v>
      </c>
      <c r="D29" s="7" t="s">
        <v>168</v>
      </c>
      <c r="E29" s="7"/>
      <c r="F29" s="7"/>
      <c r="G29" s="10" t="s">
        <v>237</v>
      </c>
      <c r="H29" s="12" t="n">
        <v>80</v>
      </c>
      <c r="I29" s="12" t="n">
        <v>18</v>
      </c>
      <c r="J29" s="12" t="n">
        <v>13</v>
      </c>
      <c r="K29" s="12" t="n">
        <v>300</v>
      </c>
      <c r="L29" s="12" t="s">
        <v>21</v>
      </c>
    </row>
    <row r="30" customFormat="false" ht="12.8" hidden="false" customHeight="false" outlineLevel="0" collapsed="false">
      <c r="A30" s="21" t="n">
        <v>0</v>
      </c>
      <c r="B30" s="14" t="n">
        <v>44984</v>
      </c>
      <c r="C30" s="39" t="s">
        <v>173</v>
      </c>
      <c r="D30" s="15" t="s">
        <v>135</v>
      </c>
      <c r="E30" s="15"/>
      <c r="F30" s="15"/>
      <c r="G30" s="50" t="s">
        <v>238</v>
      </c>
      <c r="H30" s="21" t="n">
        <v>0</v>
      </c>
      <c r="I30" s="21" t="n">
        <v>0</v>
      </c>
      <c r="J30" s="21" t="n">
        <v>0</v>
      </c>
      <c r="K30" s="21" t="n">
        <v>0</v>
      </c>
      <c r="L30" s="21" t="s">
        <v>66</v>
      </c>
    </row>
    <row r="31" customFormat="false" ht="12.8" hidden="false" customHeight="false" outlineLevel="0" collapsed="false">
      <c r="A31" s="8" t="n">
        <v>1</v>
      </c>
      <c r="B31" s="9" t="n">
        <v>44991</v>
      </c>
      <c r="C31" s="7" t="s">
        <v>173</v>
      </c>
      <c r="D31" s="7" t="s">
        <v>232</v>
      </c>
      <c r="E31" s="7"/>
      <c r="F31" s="7"/>
      <c r="G31" s="10" t="s">
        <v>239</v>
      </c>
      <c r="H31" s="12" t="n">
        <v>120</v>
      </c>
      <c r="I31" s="12" t="n">
        <v>27</v>
      </c>
      <c r="J31" s="12" t="n">
        <v>11</v>
      </c>
      <c r="K31" s="12" t="n">
        <v>260</v>
      </c>
      <c r="L31" s="12" t="s">
        <v>240</v>
      </c>
    </row>
    <row r="32" customFormat="false" ht="12.8" hidden="false" customHeight="false" outlineLevel="0" collapsed="false">
      <c r="A32" s="8" t="n">
        <v>1</v>
      </c>
      <c r="B32" s="9" t="n">
        <v>44998</v>
      </c>
      <c r="C32" s="7" t="s">
        <v>181</v>
      </c>
      <c r="D32" s="7" t="s">
        <v>54</v>
      </c>
      <c r="E32" s="10"/>
      <c r="F32" s="10"/>
      <c r="G32" s="10" t="s">
        <v>241</v>
      </c>
      <c r="H32" s="12" t="n">
        <v>30</v>
      </c>
      <c r="I32" s="12" t="n">
        <v>32</v>
      </c>
      <c r="J32" s="12" t="n">
        <v>14</v>
      </c>
      <c r="K32" s="12" t="n">
        <v>300</v>
      </c>
      <c r="L32" s="12" t="s">
        <v>21</v>
      </c>
    </row>
    <row r="33" customFormat="false" ht="12.8" hidden="false" customHeight="false" outlineLevel="0" collapsed="false">
      <c r="A33" s="8" t="n">
        <v>1</v>
      </c>
      <c r="B33" s="9" t="n">
        <v>45005</v>
      </c>
      <c r="C33" s="7" t="s">
        <v>168</v>
      </c>
      <c r="D33" s="0" t="s">
        <v>205</v>
      </c>
      <c r="E33" s="7"/>
      <c r="F33" s="7"/>
      <c r="G33" s="10" t="s">
        <v>238</v>
      </c>
      <c r="H33" s="12" t="n">
        <v>80</v>
      </c>
      <c r="I33" s="12" t="n">
        <v>23</v>
      </c>
      <c r="J33" s="12" t="n">
        <v>13.8</v>
      </c>
      <c r="K33" s="12" t="n">
        <v>430</v>
      </c>
      <c r="L33" s="12" t="s">
        <v>242</v>
      </c>
    </row>
    <row r="34" customFormat="false" ht="12.8" hidden="false" customHeight="false" outlineLevel="0" collapsed="false">
      <c r="A34" s="8" t="n">
        <v>1</v>
      </c>
      <c r="B34" s="9" t="n">
        <v>45012</v>
      </c>
      <c r="C34" s="7" t="s">
        <v>168</v>
      </c>
      <c r="D34" s="7" t="s">
        <v>135</v>
      </c>
      <c r="E34" s="0" t="s">
        <v>205</v>
      </c>
      <c r="F34" s="7"/>
      <c r="G34" s="10" t="s">
        <v>243</v>
      </c>
      <c r="H34" s="12" t="n">
        <v>45</v>
      </c>
      <c r="I34" s="12" t="n">
        <v>20</v>
      </c>
      <c r="J34" s="12" t="n">
        <v>14.5</v>
      </c>
      <c r="K34" s="12" t="n">
        <v>350</v>
      </c>
      <c r="L34" s="12" t="s">
        <v>244</v>
      </c>
    </row>
    <row r="35" customFormat="false" ht="12.8" hidden="false" customHeight="false" outlineLevel="0" collapsed="false">
      <c r="A35" s="76" t="n">
        <f aca="false">SUM(A23:A34)</f>
        <v>11</v>
      </c>
      <c r="B35" s="77"/>
      <c r="C35" s="78"/>
      <c r="D35" s="78"/>
      <c r="E35" s="78"/>
      <c r="F35" s="78"/>
      <c r="G35" s="78"/>
      <c r="H35" s="76" t="n">
        <f aca="false">SUM(H23:H34)</f>
        <v>770</v>
      </c>
      <c r="I35" s="76" t="n">
        <f aca="false">SUM(I23:I34)</f>
        <v>249</v>
      </c>
      <c r="J35" s="76" t="n">
        <f aca="false">SUM(J23:J34)</f>
        <v>138.8</v>
      </c>
      <c r="K35" s="76" t="n">
        <f aca="false">SUM(K23:K34)</f>
        <v>3231</v>
      </c>
      <c r="L35" s="79"/>
    </row>
    <row r="37" customFormat="false" ht="24.45" hidden="false" customHeight="false" outlineLevel="0" collapsed="false">
      <c r="A37" s="3" t="s">
        <v>73</v>
      </c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</row>
    <row r="38" customFormat="false" ht="12.8" hidden="false" customHeight="false" outlineLevel="0" collapsed="false">
      <c r="A38" s="5" t="s">
        <v>2</v>
      </c>
      <c r="B38" s="6" t="s">
        <v>3</v>
      </c>
      <c r="C38" s="7" t="s">
        <v>4</v>
      </c>
      <c r="D38" s="7" t="s">
        <v>5</v>
      </c>
      <c r="E38" s="7" t="s">
        <v>6</v>
      </c>
      <c r="F38" s="7" t="s">
        <v>7</v>
      </c>
      <c r="G38" s="7" t="s">
        <v>8</v>
      </c>
      <c r="H38" s="5" t="s">
        <v>9</v>
      </c>
      <c r="I38" s="5" t="s">
        <v>10</v>
      </c>
      <c r="J38" s="5" t="s">
        <v>11</v>
      </c>
      <c r="K38" s="5" t="s">
        <v>12</v>
      </c>
      <c r="L38" s="5" t="s">
        <v>13</v>
      </c>
    </row>
    <row r="39" customFormat="false" ht="12.8" hidden="false" customHeight="false" outlineLevel="0" collapsed="false">
      <c r="A39" s="8" t="n">
        <v>1</v>
      </c>
      <c r="B39" s="9" t="n">
        <v>45019</v>
      </c>
      <c r="C39" s="7" t="s">
        <v>181</v>
      </c>
      <c r="D39" s="7" t="s">
        <v>135</v>
      </c>
      <c r="E39" s="7" t="s">
        <v>205</v>
      </c>
      <c r="F39" s="7"/>
      <c r="G39" s="10" t="s">
        <v>245</v>
      </c>
      <c r="H39" s="12" t="n">
        <v>100</v>
      </c>
      <c r="I39" s="12" t="n">
        <v>17</v>
      </c>
      <c r="J39" s="12" t="n">
        <v>12</v>
      </c>
      <c r="K39" s="12" t="n">
        <v>500</v>
      </c>
      <c r="L39" s="12" t="s">
        <v>246</v>
      </c>
    </row>
    <row r="40" customFormat="false" ht="12.8" hidden="false" customHeight="false" outlineLevel="0" collapsed="false">
      <c r="A40" s="8" t="n">
        <v>1</v>
      </c>
      <c r="B40" s="34" t="n">
        <v>45022</v>
      </c>
      <c r="C40" s="35" t="s">
        <v>168</v>
      </c>
      <c r="D40" s="35" t="s">
        <v>232</v>
      </c>
      <c r="E40" s="35" t="s">
        <v>54</v>
      </c>
      <c r="F40" s="35"/>
      <c r="G40" s="36" t="s">
        <v>152</v>
      </c>
      <c r="H40" s="37" t="n">
        <v>0</v>
      </c>
      <c r="I40" s="37" t="n">
        <v>40</v>
      </c>
      <c r="J40" s="37" t="n">
        <v>12</v>
      </c>
      <c r="K40" s="38" t="n">
        <v>300</v>
      </c>
      <c r="L40" s="38" t="s">
        <v>76</v>
      </c>
    </row>
    <row r="41" customFormat="false" ht="12.8" hidden="false" customHeight="false" outlineLevel="0" collapsed="false">
      <c r="A41" s="21" t="n">
        <v>0</v>
      </c>
      <c r="B41" s="14" t="n">
        <v>45026</v>
      </c>
      <c r="C41" s="15"/>
      <c r="D41" s="15"/>
      <c r="E41" s="15"/>
      <c r="F41" s="15"/>
      <c r="G41" s="39" t="s">
        <v>77</v>
      </c>
      <c r="H41" s="21" t="n">
        <v>0</v>
      </c>
      <c r="I41" s="21" t="n">
        <v>0</v>
      </c>
      <c r="J41" s="21" t="n">
        <v>0</v>
      </c>
      <c r="K41" s="21" t="n">
        <v>0</v>
      </c>
      <c r="L41" s="21" t="s">
        <v>78</v>
      </c>
    </row>
    <row r="42" customFormat="false" ht="12.8" hidden="false" customHeight="false" outlineLevel="0" collapsed="false">
      <c r="A42" s="8" t="n">
        <v>1</v>
      </c>
      <c r="B42" s="9" t="n">
        <v>45033</v>
      </c>
      <c r="C42" s="0" t="s">
        <v>205</v>
      </c>
      <c r="D42" s="7" t="s">
        <v>168</v>
      </c>
      <c r="E42" s="40"/>
      <c r="F42" s="40"/>
      <c r="G42" s="41" t="s">
        <v>247</v>
      </c>
      <c r="H42" s="12" t="n">
        <v>78</v>
      </c>
      <c r="I42" s="12" t="n">
        <v>15</v>
      </c>
      <c r="J42" s="12" t="n">
        <v>13</v>
      </c>
      <c r="K42" s="12" t="n">
        <v>261</v>
      </c>
      <c r="L42" s="12" t="s">
        <v>21</v>
      </c>
    </row>
    <row r="43" customFormat="false" ht="12.8" hidden="false" customHeight="false" outlineLevel="0" collapsed="false">
      <c r="A43" s="8" t="n">
        <v>1</v>
      </c>
      <c r="B43" s="9" t="n">
        <v>45040</v>
      </c>
      <c r="C43" s="7" t="s">
        <v>168</v>
      </c>
      <c r="D43" s="10" t="s">
        <v>232</v>
      </c>
      <c r="E43" s="40"/>
      <c r="F43" s="40"/>
      <c r="G43" s="41" t="s">
        <v>248</v>
      </c>
      <c r="H43" s="12" t="n">
        <v>80</v>
      </c>
      <c r="I43" s="12" t="n">
        <v>17</v>
      </c>
      <c r="J43" s="12" t="n">
        <v>12.5</v>
      </c>
      <c r="K43" s="12" t="n">
        <v>150</v>
      </c>
      <c r="L43" s="12" t="s">
        <v>21</v>
      </c>
    </row>
    <row r="44" customFormat="false" ht="12.8" hidden="false" customHeight="false" outlineLevel="0" collapsed="false">
      <c r="A44" s="21" t="n">
        <v>0</v>
      </c>
      <c r="B44" s="14" t="n">
        <v>45047</v>
      </c>
      <c r="C44" s="15"/>
      <c r="D44" s="15"/>
      <c r="E44" s="15"/>
      <c r="F44" s="15"/>
      <c r="G44" s="39"/>
      <c r="H44" s="42" t="n">
        <v>0</v>
      </c>
      <c r="I44" s="42" t="n">
        <v>0</v>
      </c>
      <c r="J44" s="42" t="n">
        <v>0</v>
      </c>
      <c r="K44" s="42" t="n">
        <v>0</v>
      </c>
      <c r="L44" s="42" t="s">
        <v>78</v>
      </c>
    </row>
    <row r="45" customFormat="false" ht="12.8" hidden="false" customHeight="false" outlineLevel="0" collapsed="false">
      <c r="A45" s="8" t="n">
        <v>1</v>
      </c>
      <c r="B45" s="9" t="n">
        <v>45054</v>
      </c>
      <c r="C45" s="10" t="s">
        <v>232</v>
      </c>
      <c r="D45" s="7" t="s">
        <v>168</v>
      </c>
      <c r="E45" s="7" t="s">
        <v>205</v>
      </c>
      <c r="F45" s="7"/>
      <c r="G45" s="10" t="s">
        <v>249</v>
      </c>
      <c r="H45" s="32" t="n">
        <v>120</v>
      </c>
      <c r="I45" s="12" t="n">
        <v>14</v>
      </c>
      <c r="J45" s="12" t="n">
        <v>12</v>
      </c>
      <c r="K45" s="12" t="n">
        <v>427</v>
      </c>
      <c r="L45" s="12" t="s">
        <v>21</v>
      </c>
    </row>
    <row r="46" customFormat="false" ht="12.8" hidden="false" customHeight="false" outlineLevel="0" collapsed="false">
      <c r="A46" s="8" t="n">
        <v>1</v>
      </c>
      <c r="B46" s="9" t="n">
        <v>45061</v>
      </c>
      <c r="C46" s="40" t="s">
        <v>168</v>
      </c>
      <c r="D46" s="10" t="s">
        <v>232</v>
      </c>
      <c r="E46" s="40"/>
      <c r="F46" s="40"/>
      <c r="G46" s="10" t="s">
        <v>250</v>
      </c>
      <c r="H46" s="12" t="n">
        <v>66</v>
      </c>
      <c r="I46" s="12" t="n">
        <v>20</v>
      </c>
      <c r="J46" s="12" t="n">
        <v>9.5</v>
      </c>
      <c r="K46" s="12" t="n">
        <v>250</v>
      </c>
      <c r="L46" s="12" t="s">
        <v>21</v>
      </c>
    </row>
    <row r="47" customFormat="false" ht="12.8" hidden="false" customHeight="false" outlineLevel="0" collapsed="false">
      <c r="A47" s="21" t="n">
        <v>0</v>
      </c>
      <c r="B47" s="14" t="n">
        <v>45075</v>
      </c>
      <c r="C47" s="15"/>
      <c r="D47" s="15"/>
      <c r="E47" s="15"/>
      <c r="F47" s="15"/>
      <c r="G47" s="39" t="s">
        <v>82</v>
      </c>
      <c r="H47" s="42" t="n">
        <v>0</v>
      </c>
      <c r="I47" s="42" t="n">
        <v>0</v>
      </c>
      <c r="J47" s="42" t="n">
        <v>0</v>
      </c>
      <c r="K47" s="42" t="n">
        <v>0</v>
      </c>
      <c r="L47" s="43" t="s">
        <v>78</v>
      </c>
    </row>
    <row r="48" customFormat="false" ht="12.8" hidden="false" customHeight="false" outlineLevel="0" collapsed="false">
      <c r="A48" s="8" t="n">
        <v>1</v>
      </c>
      <c r="B48" s="9" t="n">
        <v>45082</v>
      </c>
      <c r="C48" s="10" t="s">
        <v>205</v>
      </c>
      <c r="D48" s="10" t="s">
        <v>135</v>
      </c>
      <c r="E48" s="10"/>
      <c r="F48" s="10"/>
      <c r="G48" s="10" t="s">
        <v>251</v>
      </c>
      <c r="H48" s="12" t="n">
        <v>25</v>
      </c>
      <c r="I48" s="12" t="n">
        <v>18</v>
      </c>
      <c r="J48" s="12" t="n">
        <v>13</v>
      </c>
      <c r="K48" s="12" t="n">
        <v>300</v>
      </c>
      <c r="L48" s="12" t="s">
        <v>21</v>
      </c>
    </row>
    <row r="49" customFormat="false" ht="12.8" hidden="false" customHeight="false" outlineLevel="0" collapsed="false">
      <c r="A49" s="8" t="n">
        <v>1</v>
      </c>
      <c r="B49" s="9" t="n">
        <v>45089</v>
      </c>
      <c r="C49" s="41" t="s">
        <v>205</v>
      </c>
      <c r="D49" s="10" t="s">
        <v>135</v>
      </c>
      <c r="E49" s="41" t="s">
        <v>18</v>
      </c>
      <c r="F49" s="41"/>
      <c r="G49" s="41" t="s">
        <v>252</v>
      </c>
      <c r="H49" s="12" t="n">
        <v>70</v>
      </c>
      <c r="I49" s="12" t="n">
        <v>15</v>
      </c>
      <c r="J49" s="12" t="n">
        <v>10</v>
      </c>
      <c r="K49" s="12" t="n">
        <v>310</v>
      </c>
      <c r="L49" s="12" t="s">
        <v>253</v>
      </c>
    </row>
    <row r="50" customFormat="false" ht="12.8" hidden="false" customHeight="false" outlineLevel="0" collapsed="false">
      <c r="A50" s="8" t="n">
        <v>1</v>
      </c>
      <c r="B50" s="34" t="n">
        <v>45094</v>
      </c>
      <c r="C50" s="36" t="s">
        <v>168</v>
      </c>
      <c r="D50" s="36" t="s">
        <v>54</v>
      </c>
      <c r="E50" s="36" t="s">
        <v>173</v>
      </c>
      <c r="F50" s="36" t="s">
        <v>58</v>
      </c>
      <c r="G50" s="45" t="s">
        <v>89</v>
      </c>
      <c r="H50" s="37" t="n">
        <v>730</v>
      </c>
      <c r="I50" s="37"/>
      <c r="J50" s="37"/>
      <c r="K50" s="37"/>
      <c r="L50" s="37"/>
      <c r="M50" s="1"/>
      <c r="N50" s="1"/>
      <c r="O50" s="1"/>
      <c r="P50" s="1"/>
      <c r="Q50" s="1"/>
      <c r="R50" s="1"/>
    </row>
    <row r="51" customFormat="false" ht="12.8" hidden="false" customHeight="false" outlineLevel="0" collapsed="false">
      <c r="A51" s="8" t="n">
        <v>1</v>
      </c>
      <c r="B51" s="34" t="n">
        <v>45095</v>
      </c>
      <c r="C51" s="36" t="s">
        <v>168</v>
      </c>
      <c r="D51" s="36" t="s">
        <v>54</v>
      </c>
      <c r="E51" s="36" t="s">
        <v>173</v>
      </c>
      <c r="F51" s="36" t="s">
        <v>58</v>
      </c>
      <c r="G51" s="36" t="s">
        <v>254</v>
      </c>
      <c r="H51" s="66" t="n">
        <v>60</v>
      </c>
      <c r="I51" s="66" t="n">
        <v>30</v>
      </c>
      <c r="J51" s="66" t="n">
        <v>12.5</v>
      </c>
      <c r="K51" s="66" t="n">
        <v>360</v>
      </c>
      <c r="L51" s="66" t="s">
        <v>21</v>
      </c>
    </row>
    <row r="52" customFormat="false" ht="12.8" hidden="false" customHeight="false" outlineLevel="0" collapsed="false">
      <c r="A52" s="8" t="n">
        <v>1</v>
      </c>
      <c r="B52" s="34" t="n">
        <v>45096</v>
      </c>
      <c r="C52" s="36" t="s">
        <v>168</v>
      </c>
      <c r="D52" s="36" t="s">
        <v>54</v>
      </c>
      <c r="E52" s="36" t="s">
        <v>173</v>
      </c>
      <c r="F52" s="36" t="s">
        <v>58</v>
      </c>
      <c r="G52" s="36" t="s">
        <v>255</v>
      </c>
      <c r="H52" s="66" t="n">
        <v>40</v>
      </c>
      <c r="I52" s="66" t="n">
        <v>36</v>
      </c>
      <c r="J52" s="66" t="n">
        <v>12</v>
      </c>
      <c r="K52" s="66" t="n">
        <v>320</v>
      </c>
      <c r="L52" s="66" t="s">
        <v>21</v>
      </c>
    </row>
    <row r="53" customFormat="false" ht="12.8" hidden="false" customHeight="false" outlineLevel="0" collapsed="false">
      <c r="A53" s="8" t="n">
        <v>1</v>
      </c>
      <c r="B53" s="34" t="n">
        <v>45097</v>
      </c>
      <c r="C53" s="36" t="s">
        <v>173</v>
      </c>
      <c r="D53" s="36" t="s">
        <v>58</v>
      </c>
      <c r="E53" s="36" t="s">
        <v>168</v>
      </c>
      <c r="F53" s="36"/>
      <c r="G53" s="36" t="s">
        <v>256</v>
      </c>
      <c r="H53" s="66" t="n">
        <v>10</v>
      </c>
      <c r="I53" s="66" t="n">
        <v>9</v>
      </c>
      <c r="J53" s="66" t="n">
        <v>12</v>
      </c>
      <c r="K53" s="66" t="n">
        <v>600</v>
      </c>
      <c r="L53" s="66" t="s">
        <v>21</v>
      </c>
    </row>
    <row r="54" customFormat="false" ht="12.8" hidden="false" customHeight="false" outlineLevel="0" collapsed="false">
      <c r="A54" s="8" t="n">
        <v>1</v>
      </c>
      <c r="B54" s="34" t="n">
        <v>45098</v>
      </c>
      <c r="C54" s="36" t="s">
        <v>168</v>
      </c>
      <c r="D54" s="36" t="s">
        <v>173</v>
      </c>
      <c r="E54" s="36" t="s">
        <v>54</v>
      </c>
      <c r="F54" s="36"/>
      <c r="G54" s="36" t="s">
        <v>257</v>
      </c>
      <c r="H54" s="66" t="n">
        <v>60</v>
      </c>
      <c r="I54" s="66" t="n">
        <v>19</v>
      </c>
      <c r="J54" s="66" t="n">
        <v>12</v>
      </c>
      <c r="K54" s="66" t="n">
        <v>400</v>
      </c>
      <c r="L54" s="66" t="s">
        <v>21</v>
      </c>
    </row>
    <row r="55" customFormat="false" ht="12.8" hidden="false" customHeight="false" outlineLevel="0" collapsed="false">
      <c r="A55" s="8" t="n">
        <v>1</v>
      </c>
      <c r="B55" s="34" t="n">
        <v>45099</v>
      </c>
      <c r="C55" s="36" t="s">
        <v>173</v>
      </c>
      <c r="D55" s="36" t="s">
        <v>168</v>
      </c>
      <c r="E55" s="36"/>
      <c r="F55" s="36"/>
      <c r="G55" s="36" t="s">
        <v>258</v>
      </c>
      <c r="H55" s="66" t="n">
        <v>6</v>
      </c>
      <c r="I55" s="66" t="n">
        <v>9</v>
      </c>
      <c r="J55" s="66" t="n">
        <v>8</v>
      </c>
      <c r="K55" s="66" t="n">
        <v>450</v>
      </c>
      <c r="L55" s="66" t="s">
        <v>21</v>
      </c>
    </row>
    <row r="56" customFormat="false" ht="12.8" hidden="false" customHeight="false" outlineLevel="0" collapsed="false">
      <c r="A56" s="8" t="n">
        <v>1</v>
      </c>
      <c r="B56" s="34" t="n">
        <v>45100</v>
      </c>
      <c r="C56" s="36" t="s">
        <v>54</v>
      </c>
      <c r="D56" s="36" t="s">
        <v>173</v>
      </c>
      <c r="E56" s="36" t="s">
        <v>18</v>
      </c>
      <c r="F56" s="36" t="s">
        <v>58</v>
      </c>
      <c r="G56" s="36" t="s">
        <v>259</v>
      </c>
      <c r="H56" s="66" t="n">
        <v>0</v>
      </c>
      <c r="I56" s="66" t="n">
        <v>26</v>
      </c>
      <c r="J56" s="66" t="n">
        <v>10</v>
      </c>
      <c r="K56" s="66" t="n">
        <v>815</v>
      </c>
      <c r="L56" s="66" t="s">
        <v>21</v>
      </c>
    </row>
    <row r="57" customFormat="false" ht="12.8" hidden="false" customHeight="false" outlineLevel="0" collapsed="false">
      <c r="A57" s="21" t="n">
        <v>0</v>
      </c>
      <c r="B57" s="14" t="n">
        <v>45103</v>
      </c>
      <c r="C57" s="15"/>
      <c r="D57" s="15"/>
      <c r="E57" s="15"/>
      <c r="F57" s="15"/>
      <c r="G57" s="39" t="s">
        <v>99</v>
      </c>
      <c r="H57" s="21" t="n">
        <v>0</v>
      </c>
      <c r="I57" s="21" t="n">
        <v>0</v>
      </c>
      <c r="J57" s="21" t="n">
        <v>0</v>
      </c>
      <c r="K57" s="21" t="n">
        <v>0</v>
      </c>
      <c r="L57" s="42"/>
      <c r="M57" s="1"/>
      <c r="N57" s="1"/>
      <c r="O57" s="1"/>
      <c r="P57" s="1"/>
      <c r="Q57" s="1"/>
      <c r="R57" s="1"/>
    </row>
    <row r="58" customFormat="false" ht="12.8" hidden="false" customHeight="false" outlineLevel="0" collapsed="false">
      <c r="A58" s="76" t="n">
        <f aca="false">SUM(A39:A57)</f>
        <v>15</v>
      </c>
      <c r="B58" s="77"/>
      <c r="C58" s="78"/>
      <c r="D58" s="78"/>
      <c r="E58" s="78"/>
      <c r="F58" s="78"/>
      <c r="G58" s="78"/>
      <c r="H58" s="76" t="n">
        <f aca="false">SUM(H39:H57)</f>
        <v>1445</v>
      </c>
      <c r="I58" s="76" t="n">
        <f aca="false">SUM(I39:I57)</f>
        <v>285</v>
      </c>
      <c r="J58" s="76" t="n">
        <f aca="false">SUM(J39:J57)</f>
        <v>160.5</v>
      </c>
      <c r="K58" s="76" t="n">
        <f aca="false">SUM(K39:K57)</f>
        <v>5443</v>
      </c>
      <c r="L58" s="79"/>
    </row>
  </sheetData>
  <mergeCells count="4">
    <mergeCell ref="A1:L1"/>
    <mergeCell ref="A2:L2"/>
    <mergeCell ref="A21:L21"/>
    <mergeCell ref="A37:L37"/>
  </mergeCells>
  <conditionalFormatting sqref="A4:A18 A23:A34 A39:A57">
    <cfRule type="cellIs" priority="2" operator="equal" aboveAverage="0" equalAverage="0" bottom="0" percent="0" rank="0" text="" dxfId="0">
      <formula>1</formula>
    </cfRule>
    <cfRule type="cellIs" priority="3" operator="lessThan" aboveAverage="0" equalAverage="0" bottom="0" percent="0" rank="0" text="" dxfId="1">
      <formula>1</formula>
    </cfRule>
  </conditionalFormatting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Roman,Normal"&amp;12&amp;A</oddHeader>
    <oddFooter>&amp;C&amp;"Times New Roman,Normal"&amp;12Page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R62"/>
  <sheetViews>
    <sheetView showFormulas="false" showGridLines="true" showRowColHeaders="true" showZeros="true" rightToLeft="false" tabSelected="false" showOutlineSymbols="true" defaultGridColor="true" view="normal" topLeftCell="A52" colorId="64" zoomScale="100" zoomScaleNormal="100" zoomScalePageLayoutView="100" workbookViewId="0">
      <selection pane="topLeft" activeCell="C6" activeCellId="0" sqref="C6"/>
    </sheetView>
  </sheetViews>
  <sheetFormatPr defaultColWidth="17.65234375" defaultRowHeight="12.8" zeroHeight="false" outlineLevelRow="0" outlineLevelCol="0"/>
  <cols>
    <col collapsed="false" customWidth="true" hidden="false" outlineLevel="0" max="1" min="1" style="1" width="4.58"/>
    <col collapsed="false" customWidth="true" hidden="false" outlineLevel="0" max="2" min="2" style="2" width="10.46"/>
    <col collapsed="false" customWidth="true" hidden="false" outlineLevel="0" max="4" min="4" style="0" width="18.12"/>
    <col collapsed="false" customWidth="true" hidden="false" outlineLevel="0" max="5" min="5" style="0" width="15.74"/>
    <col collapsed="false" customWidth="true" hidden="false" outlineLevel="0" max="6" min="6" style="0" width="29.5"/>
    <col collapsed="false" customWidth="true" hidden="false" outlineLevel="0" max="7" min="7" style="0" width="42.86"/>
    <col collapsed="false" customWidth="true" hidden="false" outlineLevel="0" max="8" min="8" style="1" width="9.47"/>
    <col collapsed="false" customWidth="true" hidden="false" outlineLevel="0" max="9" min="9" style="1" width="11.16"/>
    <col collapsed="false" customWidth="true" hidden="false" outlineLevel="0" max="10" min="10" style="1" width="6.01"/>
    <col collapsed="false" customWidth="true" hidden="false" outlineLevel="0" max="11" min="11" style="1" width="8.52"/>
    <col collapsed="false" customWidth="true" hidden="false" outlineLevel="0" max="12" min="12" style="1" width="36.31"/>
  </cols>
  <sheetData>
    <row r="1" customFormat="false" ht="24.45" hidden="false" customHeight="false" outlineLevel="0" collapsed="false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customFormat="false" ht="24.45" hidden="false" customHeight="false" outlineLevel="0" collapsed="false">
      <c r="A2" s="80" t="s">
        <v>1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</row>
    <row r="3" customFormat="false" ht="12.8" hidden="false" customHeight="false" outlineLevel="0" collapsed="false">
      <c r="A3" s="5" t="s">
        <v>2</v>
      </c>
      <c r="B3" s="6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</row>
    <row r="4" customFormat="false" ht="12.8" hidden="false" customHeight="false" outlineLevel="0" collapsed="false">
      <c r="A4" s="8" t="n">
        <v>1</v>
      </c>
      <c r="B4" s="9" t="n">
        <v>44819</v>
      </c>
      <c r="C4" s="81" t="s">
        <v>260</v>
      </c>
      <c r="D4" s="7" t="s">
        <v>261</v>
      </c>
      <c r="E4" s="7" t="s">
        <v>262</v>
      </c>
      <c r="F4" s="7"/>
      <c r="G4" s="82" t="s">
        <v>263</v>
      </c>
      <c r="H4" s="32" t="n">
        <v>46</v>
      </c>
      <c r="I4" s="32" t="n">
        <v>15</v>
      </c>
      <c r="J4" s="32" t="n">
        <v>12.5</v>
      </c>
      <c r="K4" s="32" t="n">
        <v>433</v>
      </c>
      <c r="L4" s="5" t="s">
        <v>264</v>
      </c>
    </row>
    <row r="5" customFormat="false" ht="12.8" hidden="false" customHeight="false" outlineLevel="0" collapsed="false">
      <c r="A5" s="8" t="n">
        <v>1</v>
      </c>
      <c r="B5" s="9" t="n">
        <v>44826</v>
      </c>
      <c r="C5" s="81" t="s">
        <v>260</v>
      </c>
      <c r="D5" s="7" t="s">
        <v>261</v>
      </c>
      <c r="E5" s="7" t="s">
        <v>262</v>
      </c>
      <c r="F5" s="7"/>
      <c r="G5" s="82" t="s">
        <v>265</v>
      </c>
      <c r="H5" s="32" t="n">
        <v>35</v>
      </c>
      <c r="I5" s="32" t="n">
        <v>17</v>
      </c>
      <c r="J5" s="32" t="n">
        <v>17.8</v>
      </c>
      <c r="K5" s="32" t="n">
        <v>360</v>
      </c>
      <c r="L5" s="5" t="s">
        <v>264</v>
      </c>
    </row>
    <row r="6" customFormat="false" ht="12.8" hidden="false" customHeight="false" outlineLevel="0" collapsed="false">
      <c r="A6" s="8" t="n">
        <v>1</v>
      </c>
      <c r="B6" s="9" t="n">
        <v>44833</v>
      </c>
      <c r="C6" s="10" t="s">
        <v>266</v>
      </c>
      <c r="D6" s="10" t="s">
        <v>267</v>
      </c>
      <c r="E6" s="10" t="s">
        <v>262</v>
      </c>
      <c r="F6" s="10"/>
      <c r="G6" s="10" t="s">
        <v>268</v>
      </c>
      <c r="H6" s="12" t="n">
        <v>55</v>
      </c>
      <c r="I6" s="12" t="n">
        <v>14</v>
      </c>
      <c r="J6" s="12" t="n">
        <v>16</v>
      </c>
      <c r="K6" s="12" t="n">
        <v>540</v>
      </c>
      <c r="L6" s="12" t="s">
        <v>21</v>
      </c>
    </row>
    <row r="7" customFormat="false" ht="12.8" hidden="false" customHeight="false" outlineLevel="0" collapsed="false">
      <c r="A7" s="8" t="n">
        <v>1</v>
      </c>
      <c r="B7" s="9" t="n">
        <v>44840</v>
      </c>
      <c r="C7" s="7" t="s">
        <v>269</v>
      </c>
      <c r="D7" s="81" t="s">
        <v>260</v>
      </c>
      <c r="E7" s="7" t="s">
        <v>262</v>
      </c>
      <c r="F7" s="7"/>
      <c r="G7" s="73" t="s">
        <v>270</v>
      </c>
      <c r="H7" s="32" t="n">
        <v>194</v>
      </c>
      <c r="I7" s="32" t="n">
        <v>13</v>
      </c>
      <c r="J7" s="32" t="n">
        <v>11.5</v>
      </c>
      <c r="K7" s="32" t="n">
        <v>560</v>
      </c>
      <c r="L7" s="5" t="s">
        <v>21</v>
      </c>
    </row>
    <row r="8" customFormat="false" ht="12.8" hidden="false" customHeight="false" outlineLevel="0" collapsed="false">
      <c r="A8" s="8" t="n">
        <v>1</v>
      </c>
      <c r="B8" s="9" t="n">
        <v>44847</v>
      </c>
      <c r="C8" s="81" t="s">
        <v>260</v>
      </c>
      <c r="D8" s="7" t="s">
        <v>269</v>
      </c>
      <c r="E8" s="40" t="s">
        <v>262</v>
      </c>
      <c r="F8" s="40"/>
      <c r="G8" s="73" t="s">
        <v>271</v>
      </c>
      <c r="H8" s="32" t="n">
        <v>119</v>
      </c>
      <c r="I8" s="32" t="n">
        <v>14</v>
      </c>
      <c r="J8" s="32" t="n">
        <v>14</v>
      </c>
      <c r="K8" s="32" t="n">
        <v>575</v>
      </c>
      <c r="L8" s="5" t="s">
        <v>21</v>
      </c>
    </row>
    <row r="9" customFormat="false" ht="12.8" hidden="false" customHeight="false" outlineLevel="0" collapsed="false">
      <c r="A9" s="21" t="n">
        <v>0</v>
      </c>
      <c r="B9" s="14" t="n">
        <v>44854</v>
      </c>
      <c r="C9" s="15" t="s">
        <v>260</v>
      </c>
      <c r="D9" s="15" t="s">
        <v>269</v>
      </c>
      <c r="E9" s="15"/>
      <c r="F9" s="15"/>
      <c r="G9" s="83" t="s">
        <v>272</v>
      </c>
      <c r="H9" s="21" t="n">
        <v>0</v>
      </c>
      <c r="I9" s="21" t="n">
        <v>0</v>
      </c>
      <c r="J9" s="21" t="n">
        <v>0</v>
      </c>
      <c r="K9" s="21" t="n">
        <v>0</v>
      </c>
      <c r="L9" s="21" t="s">
        <v>33</v>
      </c>
    </row>
    <row r="10" customFormat="false" ht="12.8" hidden="false" customHeight="false" outlineLevel="0" collapsed="false">
      <c r="A10" s="21" t="n">
        <v>0</v>
      </c>
      <c r="B10" s="14" t="n">
        <v>44861</v>
      </c>
      <c r="C10" s="15"/>
      <c r="D10" s="15"/>
      <c r="E10" s="15"/>
      <c r="F10" s="15"/>
      <c r="G10" s="16" t="s">
        <v>273</v>
      </c>
      <c r="H10" s="21" t="n">
        <v>0</v>
      </c>
      <c r="I10" s="21" t="n">
        <v>0</v>
      </c>
      <c r="J10" s="21" t="n">
        <v>0</v>
      </c>
      <c r="K10" s="21" t="n">
        <v>0</v>
      </c>
      <c r="L10" s="84" t="s">
        <v>274</v>
      </c>
    </row>
    <row r="11" customFormat="false" ht="12.8" hidden="false" customHeight="false" outlineLevel="0" collapsed="false">
      <c r="A11" s="21" t="n">
        <v>0</v>
      </c>
      <c r="B11" s="14" t="n">
        <v>44868</v>
      </c>
      <c r="C11" s="15" t="s">
        <v>107</v>
      </c>
      <c r="D11" s="39" t="s">
        <v>275</v>
      </c>
      <c r="E11" s="39" t="s">
        <v>18</v>
      </c>
      <c r="F11" s="39"/>
      <c r="G11" s="83" t="s">
        <v>276</v>
      </c>
      <c r="H11" s="21" t="n">
        <v>0</v>
      </c>
      <c r="I11" s="21" t="n">
        <v>0</v>
      </c>
      <c r="J11" s="21" t="n">
        <v>0</v>
      </c>
      <c r="K11" s="21" t="n">
        <v>0</v>
      </c>
      <c r="L11" s="21" t="s">
        <v>33</v>
      </c>
    </row>
    <row r="12" customFormat="false" ht="12.8" hidden="false" customHeight="false" outlineLevel="0" collapsed="false">
      <c r="A12" s="8" t="n">
        <v>1</v>
      </c>
      <c r="B12" s="9" t="n">
        <v>44875</v>
      </c>
      <c r="C12" s="7" t="s">
        <v>269</v>
      </c>
      <c r="D12" s="7" t="s">
        <v>260</v>
      </c>
      <c r="E12" s="7" t="s">
        <v>262</v>
      </c>
      <c r="F12" s="7" t="s">
        <v>205</v>
      </c>
      <c r="G12" s="49" t="s">
        <v>277</v>
      </c>
      <c r="H12" s="32" t="n">
        <v>40</v>
      </c>
      <c r="I12" s="32" t="n">
        <v>13</v>
      </c>
      <c r="J12" s="32" t="n">
        <v>11.7</v>
      </c>
      <c r="K12" s="32" t="n">
        <v>526</v>
      </c>
      <c r="L12" s="5" t="s">
        <v>21</v>
      </c>
    </row>
    <row r="13" customFormat="false" ht="12.8" hidden="false" customHeight="false" outlineLevel="0" collapsed="false">
      <c r="A13" s="8" t="n">
        <v>1</v>
      </c>
      <c r="B13" s="9" t="n">
        <v>44882</v>
      </c>
      <c r="C13" s="7" t="s">
        <v>260</v>
      </c>
      <c r="D13" s="7" t="s">
        <v>269</v>
      </c>
      <c r="E13" s="7" t="s">
        <v>205</v>
      </c>
      <c r="F13" s="7"/>
      <c r="G13" s="75" t="s">
        <v>278</v>
      </c>
      <c r="H13" s="32" t="n">
        <v>73</v>
      </c>
      <c r="I13" s="32" t="n">
        <v>19</v>
      </c>
      <c r="J13" s="32" t="n">
        <v>15.5</v>
      </c>
      <c r="K13" s="32" t="n">
        <v>690</v>
      </c>
      <c r="L13" s="5" t="s">
        <v>21</v>
      </c>
    </row>
    <row r="14" customFormat="false" ht="12.8" hidden="false" customHeight="false" outlineLevel="0" collapsed="false">
      <c r="A14" s="8" t="n">
        <v>1</v>
      </c>
      <c r="B14" s="9" t="n">
        <v>44889</v>
      </c>
      <c r="C14" s="7" t="s">
        <v>269</v>
      </c>
      <c r="D14" s="7" t="s">
        <v>260</v>
      </c>
      <c r="E14" s="7"/>
      <c r="F14" s="7"/>
      <c r="G14" s="49" t="s">
        <v>279</v>
      </c>
      <c r="H14" s="32" t="n">
        <v>84</v>
      </c>
      <c r="I14" s="32" t="n">
        <v>13</v>
      </c>
      <c r="J14" s="32" t="n">
        <v>17.8</v>
      </c>
      <c r="K14" s="32" t="n">
        <v>745</v>
      </c>
      <c r="L14" s="5" t="s">
        <v>280</v>
      </c>
    </row>
    <row r="15" customFormat="false" ht="12.8" hidden="false" customHeight="false" outlineLevel="0" collapsed="false">
      <c r="A15" s="8" t="n">
        <v>1</v>
      </c>
      <c r="B15" s="9" t="n">
        <v>44896</v>
      </c>
      <c r="C15" s="7" t="s">
        <v>269</v>
      </c>
      <c r="D15" s="7" t="s">
        <v>205</v>
      </c>
      <c r="E15" s="10" t="s">
        <v>262</v>
      </c>
      <c r="F15" s="10"/>
      <c r="G15" s="75" t="s">
        <v>281</v>
      </c>
      <c r="H15" s="32" t="n">
        <v>120</v>
      </c>
      <c r="I15" s="32" t="n">
        <v>17</v>
      </c>
      <c r="J15" s="32" t="n">
        <v>13.5</v>
      </c>
      <c r="K15" s="32" t="n">
        <v>555</v>
      </c>
      <c r="L15" s="5" t="s">
        <v>282</v>
      </c>
    </row>
    <row r="16" customFormat="false" ht="12.8" hidden="false" customHeight="false" outlineLevel="0" collapsed="false">
      <c r="A16" s="21" t="n">
        <v>0</v>
      </c>
      <c r="B16" s="14" t="n">
        <v>44903</v>
      </c>
      <c r="C16" s="15" t="s">
        <v>269</v>
      </c>
      <c r="D16" s="39" t="s">
        <v>260</v>
      </c>
      <c r="E16" s="39"/>
      <c r="F16" s="39"/>
      <c r="G16" s="83" t="s">
        <v>283</v>
      </c>
      <c r="H16" s="21" t="n">
        <v>0</v>
      </c>
      <c r="I16" s="21" t="n">
        <v>0</v>
      </c>
      <c r="J16" s="21" t="n">
        <v>0</v>
      </c>
      <c r="K16" s="21" t="n">
        <v>0</v>
      </c>
      <c r="L16" s="21" t="s">
        <v>33</v>
      </c>
    </row>
    <row r="17" customFormat="false" ht="12.8" hidden="false" customHeight="false" outlineLevel="0" collapsed="false">
      <c r="A17" s="21" t="n">
        <v>0</v>
      </c>
      <c r="B17" s="14" t="n">
        <v>44910</v>
      </c>
      <c r="C17" s="15" t="s">
        <v>269</v>
      </c>
      <c r="D17" s="39" t="s">
        <v>260</v>
      </c>
      <c r="E17" s="39"/>
      <c r="F17" s="39"/>
      <c r="G17" s="83" t="s">
        <v>284</v>
      </c>
      <c r="H17" s="21" t="n">
        <v>0</v>
      </c>
      <c r="I17" s="21" t="n">
        <v>0</v>
      </c>
      <c r="J17" s="21" t="n">
        <v>0</v>
      </c>
      <c r="K17" s="21" t="n">
        <v>0</v>
      </c>
      <c r="L17" s="21" t="s">
        <v>33</v>
      </c>
    </row>
    <row r="18" customFormat="false" ht="12.8" hidden="false" customHeight="false" outlineLevel="0" collapsed="false">
      <c r="A18" s="21" t="n">
        <v>0</v>
      </c>
      <c r="B18" s="14" t="n">
        <v>44917</v>
      </c>
      <c r="C18" s="15"/>
      <c r="D18" s="39"/>
      <c r="E18" s="39"/>
      <c r="F18" s="39"/>
      <c r="G18" s="16" t="s">
        <v>273</v>
      </c>
      <c r="H18" s="21" t="n">
        <v>0</v>
      </c>
      <c r="I18" s="21" t="n">
        <v>0</v>
      </c>
      <c r="J18" s="21" t="n">
        <v>0</v>
      </c>
      <c r="K18" s="21" t="n">
        <v>0</v>
      </c>
      <c r="L18" s="21" t="s">
        <v>274</v>
      </c>
    </row>
    <row r="19" customFormat="false" ht="12.8" hidden="false" customHeight="false" outlineLevel="0" collapsed="false">
      <c r="A19" s="85" t="n">
        <f aca="false">SUM(A4:A18)</f>
        <v>9</v>
      </c>
      <c r="B19" s="86"/>
      <c r="C19" s="87"/>
      <c r="D19" s="87"/>
      <c r="E19" s="87"/>
      <c r="F19" s="87"/>
      <c r="G19" s="87"/>
      <c r="H19" s="85" t="n">
        <f aca="false">SUM(H4:H18)</f>
        <v>766</v>
      </c>
      <c r="I19" s="85" t="n">
        <f aca="false">SUM(I4:I18)</f>
        <v>135</v>
      </c>
      <c r="J19" s="85" t="n">
        <f aca="false">SUM(J4:J18)</f>
        <v>130.3</v>
      </c>
      <c r="K19" s="85" t="n">
        <f aca="false">SUM(K4:K18)</f>
        <v>4984</v>
      </c>
      <c r="L19" s="88"/>
    </row>
    <row r="21" customFormat="false" ht="24.45" hidden="false" customHeight="false" outlineLevel="0" collapsed="false">
      <c r="A21" s="80" t="s">
        <v>47</v>
      </c>
      <c r="B21" s="80"/>
      <c r="C21" s="80"/>
      <c r="D21" s="80"/>
      <c r="E21" s="80"/>
      <c r="F21" s="80"/>
      <c r="G21" s="80"/>
      <c r="H21" s="80"/>
      <c r="I21" s="80"/>
      <c r="J21" s="80"/>
      <c r="K21" s="80"/>
      <c r="L21" s="80"/>
    </row>
    <row r="22" customFormat="false" ht="12.8" hidden="false" customHeight="false" outlineLevel="0" collapsed="false">
      <c r="A22" s="5" t="s">
        <v>2</v>
      </c>
      <c r="B22" s="6" t="s">
        <v>3</v>
      </c>
      <c r="C22" s="7" t="s">
        <v>4</v>
      </c>
      <c r="D22" s="7" t="s">
        <v>5</v>
      </c>
      <c r="E22" s="7" t="s">
        <v>6</v>
      </c>
      <c r="F22" s="7" t="s">
        <v>7</v>
      </c>
      <c r="G22" s="7" t="s">
        <v>8</v>
      </c>
      <c r="H22" s="5" t="s">
        <v>9</v>
      </c>
      <c r="I22" s="5" t="s">
        <v>10</v>
      </c>
      <c r="J22" s="5" t="s">
        <v>11</v>
      </c>
      <c r="K22" s="5" t="s">
        <v>12</v>
      </c>
      <c r="L22" s="5" t="s">
        <v>13</v>
      </c>
    </row>
    <row r="23" customFormat="false" ht="13.8" hidden="false" customHeight="false" outlineLevel="0" collapsed="false">
      <c r="A23" s="8" t="n">
        <v>1</v>
      </c>
      <c r="B23" s="9" t="n">
        <v>44931</v>
      </c>
      <c r="C23" s="10" t="s">
        <v>269</v>
      </c>
      <c r="D23" s="10" t="s">
        <v>261</v>
      </c>
      <c r="E23" s="10"/>
      <c r="F23" s="10"/>
      <c r="G23" s="10" t="s">
        <v>285</v>
      </c>
      <c r="H23" s="29" t="n">
        <v>130</v>
      </c>
      <c r="I23" s="29" t="n">
        <v>15</v>
      </c>
      <c r="J23" s="89" t="n">
        <v>13</v>
      </c>
      <c r="K23" s="89" t="n">
        <v>477</v>
      </c>
      <c r="L23" s="13" t="s">
        <v>286</v>
      </c>
    </row>
    <row r="24" customFormat="false" ht="12.8" hidden="false" customHeight="false" outlineLevel="0" collapsed="false">
      <c r="A24" s="8" t="n">
        <v>1</v>
      </c>
      <c r="B24" s="9" t="n">
        <v>44938</v>
      </c>
      <c r="C24" s="7" t="s">
        <v>269</v>
      </c>
      <c r="D24" s="7" t="s">
        <v>205</v>
      </c>
      <c r="E24" s="10" t="s">
        <v>261</v>
      </c>
      <c r="F24" s="10"/>
      <c r="G24" s="10" t="s">
        <v>287</v>
      </c>
      <c r="H24" s="12" t="n">
        <v>58</v>
      </c>
      <c r="I24" s="12" t="n">
        <v>21</v>
      </c>
      <c r="J24" s="12" t="n">
        <v>16</v>
      </c>
      <c r="K24" s="12" t="n">
        <v>317</v>
      </c>
      <c r="L24" s="13" t="s">
        <v>288</v>
      </c>
    </row>
    <row r="25" customFormat="false" ht="12.8" hidden="false" customHeight="false" outlineLevel="0" collapsed="false">
      <c r="A25" s="8" t="n">
        <v>1</v>
      </c>
      <c r="B25" s="9" t="n">
        <v>44945</v>
      </c>
      <c r="C25" s="7" t="s">
        <v>269</v>
      </c>
      <c r="D25" s="7" t="s">
        <v>261</v>
      </c>
      <c r="E25" s="7" t="s">
        <v>205</v>
      </c>
      <c r="F25" s="7"/>
      <c r="G25" s="10" t="s">
        <v>289</v>
      </c>
      <c r="H25" s="12" t="n">
        <v>114</v>
      </c>
      <c r="I25" s="12" t="n">
        <v>13</v>
      </c>
      <c r="J25" s="12" t="n">
        <v>14.5</v>
      </c>
      <c r="K25" s="12" t="n">
        <v>584</v>
      </c>
      <c r="L25" s="13" t="s">
        <v>288</v>
      </c>
    </row>
    <row r="26" customFormat="false" ht="12.8" hidden="false" customHeight="false" outlineLevel="0" collapsed="false">
      <c r="A26" s="8" t="n">
        <v>1</v>
      </c>
      <c r="B26" s="9" t="n">
        <v>44952</v>
      </c>
      <c r="C26" s="7" t="s">
        <v>269</v>
      </c>
      <c r="D26" s="7" t="s">
        <v>261</v>
      </c>
      <c r="E26" s="7"/>
      <c r="F26" s="7"/>
      <c r="G26" s="10" t="s">
        <v>290</v>
      </c>
      <c r="H26" s="12" t="n">
        <v>50</v>
      </c>
      <c r="I26" s="12" t="n">
        <v>14</v>
      </c>
      <c r="J26" s="12" t="n">
        <v>15.6</v>
      </c>
      <c r="K26" s="12" t="n">
        <v>452</v>
      </c>
      <c r="L26" s="13" t="s">
        <v>291</v>
      </c>
    </row>
    <row r="27" customFormat="false" ht="13.8" hidden="false" customHeight="false" outlineLevel="0" collapsed="false">
      <c r="A27" s="8" t="n">
        <v>1</v>
      </c>
      <c r="B27" s="9" t="n">
        <v>44959</v>
      </c>
      <c r="C27" s="7" t="s">
        <v>269</v>
      </c>
      <c r="D27" s="7" t="s">
        <v>261</v>
      </c>
      <c r="E27" s="7" t="s">
        <v>205</v>
      </c>
      <c r="F27" s="7"/>
      <c r="G27" s="10" t="s">
        <v>292</v>
      </c>
      <c r="H27" s="29" t="n">
        <v>94</v>
      </c>
      <c r="I27" s="29" t="n">
        <v>16</v>
      </c>
      <c r="J27" s="89" t="n">
        <v>17</v>
      </c>
      <c r="K27" s="89" t="n">
        <v>820</v>
      </c>
      <c r="L27" s="13" t="s">
        <v>288</v>
      </c>
    </row>
    <row r="28" customFormat="false" ht="12.8" hidden="false" customHeight="false" outlineLevel="0" collapsed="false">
      <c r="A28" s="8" t="n">
        <v>1</v>
      </c>
      <c r="B28" s="9" t="n">
        <v>44966</v>
      </c>
      <c r="C28" s="7" t="s">
        <v>269</v>
      </c>
      <c r="D28" s="7" t="s">
        <v>261</v>
      </c>
      <c r="E28" s="7" t="s">
        <v>205</v>
      </c>
      <c r="F28" s="7"/>
      <c r="G28" s="10" t="s">
        <v>293</v>
      </c>
      <c r="H28" s="8" t="n">
        <v>110</v>
      </c>
      <c r="I28" s="8" t="n">
        <v>10</v>
      </c>
      <c r="J28" s="8" t="n">
        <v>15.5</v>
      </c>
      <c r="K28" s="8" t="n">
        <v>715</v>
      </c>
      <c r="L28" s="13" t="s">
        <v>288</v>
      </c>
    </row>
    <row r="29" customFormat="false" ht="12.8" hidden="false" customHeight="false" outlineLevel="0" collapsed="false">
      <c r="A29" s="8" t="n">
        <v>1</v>
      </c>
      <c r="B29" s="9" t="n">
        <v>44973</v>
      </c>
      <c r="C29" s="7" t="s">
        <v>269</v>
      </c>
      <c r="D29" s="7" t="s">
        <v>261</v>
      </c>
      <c r="E29" s="7" t="s">
        <v>205</v>
      </c>
      <c r="F29" s="7"/>
      <c r="G29" s="10" t="s">
        <v>294</v>
      </c>
      <c r="H29" s="32" t="n">
        <v>77</v>
      </c>
      <c r="I29" s="8" t="n">
        <v>16</v>
      </c>
      <c r="J29" s="8" t="n">
        <v>14</v>
      </c>
      <c r="K29" s="8" t="n">
        <v>620</v>
      </c>
      <c r="L29" s="13" t="s">
        <v>288</v>
      </c>
    </row>
    <row r="30" customFormat="false" ht="13.8" hidden="false" customHeight="false" outlineLevel="0" collapsed="false">
      <c r="A30" s="67" t="n">
        <v>0</v>
      </c>
      <c r="B30" s="68" t="n">
        <v>44980</v>
      </c>
      <c r="C30" s="69" t="s">
        <v>205</v>
      </c>
      <c r="D30" s="69" t="s">
        <v>104</v>
      </c>
      <c r="E30" s="69"/>
      <c r="F30" s="69"/>
      <c r="G30" s="90" t="s">
        <v>295</v>
      </c>
      <c r="H30" s="67" t="n">
        <v>0</v>
      </c>
      <c r="I30" s="67" t="n">
        <v>0</v>
      </c>
      <c r="J30" s="70" t="n">
        <v>0</v>
      </c>
      <c r="K30" s="70" t="n">
        <v>0</v>
      </c>
      <c r="L30" s="67" t="s">
        <v>33</v>
      </c>
    </row>
    <row r="31" customFormat="false" ht="13.8" hidden="false" customHeight="false" outlineLevel="0" collapsed="false">
      <c r="A31" s="67" t="n">
        <v>0</v>
      </c>
      <c r="B31" s="68" t="n">
        <v>44987</v>
      </c>
      <c r="C31" s="69"/>
      <c r="D31" s="69"/>
      <c r="E31" s="69"/>
      <c r="F31" s="69"/>
      <c r="G31" s="90"/>
      <c r="H31" s="67" t="n">
        <v>0</v>
      </c>
      <c r="I31" s="67" t="n">
        <v>0</v>
      </c>
      <c r="J31" s="70" t="n">
        <v>0</v>
      </c>
      <c r="K31" s="70" t="n">
        <v>0</v>
      </c>
      <c r="L31" s="91" t="s">
        <v>192</v>
      </c>
    </row>
    <row r="32" customFormat="false" ht="12.8" hidden="false" customHeight="false" outlineLevel="0" collapsed="false">
      <c r="A32" s="8" t="n">
        <v>1</v>
      </c>
      <c r="B32" s="9" t="n">
        <v>44994</v>
      </c>
      <c r="C32" s="7" t="s">
        <v>269</v>
      </c>
      <c r="E32" s="10"/>
      <c r="F32" s="10"/>
      <c r="G32" s="10" t="s">
        <v>296</v>
      </c>
      <c r="H32" s="12" t="n">
        <v>74</v>
      </c>
      <c r="I32" s="8" t="n">
        <v>10</v>
      </c>
      <c r="J32" s="8" t="n">
        <v>12.5</v>
      </c>
      <c r="K32" s="8" t="n">
        <v>710</v>
      </c>
      <c r="L32" s="5" t="s">
        <v>297</v>
      </c>
    </row>
    <row r="33" customFormat="false" ht="12.8" hidden="false" customHeight="false" outlineLevel="0" collapsed="false">
      <c r="A33" s="8" t="n">
        <v>1</v>
      </c>
      <c r="B33" s="9" t="n">
        <v>45001</v>
      </c>
      <c r="C33" s="7" t="s">
        <v>269</v>
      </c>
      <c r="D33" s="7" t="s">
        <v>261</v>
      </c>
      <c r="E33" s="10" t="s">
        <v>205</v>
      </c>
      <c r="F33" s="10"/>
      <c r="G33" s="10" t="s">
        <v>298</v>
      </c>
      <c r="H33" s="12" t="n">
        <v>160</v>
      </c>
      <c r="I33" s="8" t="n">
        <v>10</v>
      </c>
      <c r="J33" s="8" t="n">
        <v>15.5</v>
      </c>
      <c r="K33" s="8" t="n">
        <v>820</v>
      </c>
      <c r="L33" s="13" t="s">
        <v>288</v>
      </c>
    </row>
    <row r="34" customFormat="false" ht="12.8" hidden="false" customHeight="false" outlineLevel="0" collapsed="false">
      <c r="A34" s="8" t="n">
        <v>1</v>
      </c>
      <c r="B34" s="9" t="n">
        <v>45008</v>
      </c>
      <c r="C34" s="7" t="s">
        <v>269</v>
      </c>
      <c r="D34" s="7" t="s">
        <v>261</v>
      </c>
      <c r="E34" s="10" t="s">
        <v>205</v>
      </c>
      <c r="F34" s="10"/>
      <c r="G34" s="10" t="s">
        <v>299</v>
      </c>
      <c r="H34" s="12" t="n">
        <v>106</v>
      </c>
      <c r="I34" s="8" t="n">
        <v>15</v>
      </c>
      <c r="J34" s="8" t="n">
        <v>16.3</v>
      </c>
      <c r="K34" s="8" t="n">
        <v>760</v>
      </c>
      <c r="L34" s="13" t="s">
        <v>288</v>
      </c>
    </row>
    <row r="35" customFormat="false" ht="13.8" hidden="false" customHeight="false" outlineLevel="0" collapsed="false">
      <c r="A35" s="8" t="n">
        <v>1</v>
      </c>
      <c r="B35" s="9" t="n">
        <v>45015</v>
      </c>
      <c r="C35" s="7" t="s">
        <v>269</v>
      </c>
      <c r="D35" s="7" t="s">
        <v>261</v>
      </c>
      <c r="E35" s="10" t="s">
        <v>205</v>
      </c>
      <c r="F35" s="10"/>
      <c r="G35" s="10" t="s">
        <v>300</v>
      </c>
      <c r="H35" s="29" t="n">
        <v>130</v>
      </c>
      <c r="I35" s="32" t="n">
        <v>12</v>
      </c>
      <c r="J35" s="33" t="n">
        <v>14</v>
      </c>
      <c r="K35" s="33" t="n">
        <v>820</v>
      </c>
      <c r="L35" s="13" t="s">
        <v>288</v>
      </c>
    </row>
    <row r="36" customFormat="false" ht="12.8" hidden="false" customHeight="false" outlineLevel="0" collapsed="false">
      <c r="A36" s="85" t="n">
        <f aca="false">SUM(A23:A35)</f>
        <v>11</v>
      </c>
      <c r="B36" s="86"/>
      <c r="C36" s="87"/>
      <c r="D36" s="87"/>
      <c r="E36" s="87"/>
      <c r="F36" s="87"/>
      <c r="G36" s="87"/>
      <c r="H36" s="85" t="n">
        <f aca="false">SUM(H23:H35)</f>
        <v>1103</v>
      </c>
      <c r="I36" s="85" t="n">
        <f aca="false">SUM(I23:I35)</f>
        <v>152</v>
      </c>
      <c r="J36" s="85" t="n">
        <f aca="false">SUM(J23:J35)</f>
        <v>163.9</v>
      </c>
      <c r="K36" s="85" t="n">
        <f aca="false">SUM(K23:K35)</f>
        <v>7095</v>
      </c>
      <c r="L36" s="88"/>
    </row>
    <row r="38" customFormat="false" ht="24.45" hidden="false" customHeight="false" outlineLevel="0" collapsed="false">
      <c r="A38" s="80" t="s">
        <v>73</v>
      </c>
      <c r="B38" s="80"/>
      <c r="C38" s="80"/>
      <c r="D38" s="80"/>
      <c r="E38" s="80"/>
      <c r="F38" s="80"/>
      <c r="G38" s="80"/>
      <c r="H38" s="80"/>
      <c r="I38" s="80"/>
      <c r="J38" s="80"/>
      <c r="K38" s="80"/>
      <c r="L38" s="80"/>
    </row>
    <row r="39" customFormat="false" ht="12.8" hidden="false" customHeight="false" outlineLevel="0" collapsed="false">
      <c r="A39" s="5" t="s">
        <v>2</v>
      </c>
      <c r="B39" s="6" t="s">
        <v>3</v>
      </c>
      <c r="C39" s="7" t="s">
        <v>4</v>
      </c>
      <c r="D39" s="7" t="s">
        <v>5</v>
      </c>
      <c r="E39" s="7" t="s">
        <v>6</v>
      </c>
      <c r="F39" s="7" t="s">
        <v>7</v>
      </c>
      <c r="G39" s="7" t="s">
        <v>8</v>
      </c>
      <c r="H39" s="5" t="s">
        <v>9</v>
      </c>
      <c r="I39" s="5" t="s">
        <v>10</v>
      </c>
      <c r="J39" s="5" t="s">
        <v>11</v>
      </c>
      <c r="K39" s="5" t="s">
        <v>12</v>
      </c>
      <c r="L39" s="5" t="s">
        <v>13</v>
      </c>
    </row>
    <row r="40" customFormat="false" ht="12.8" hidden="false" customHeight="false" outlineLevel="0" collapsed="false">
      <c r="A40" s="8" t="n">
        <v>1</v>
      </c>
      <c r="B40" s="34" t="n">
        <v>45022</v>
      </c>
      <c r="C40" s="35" t="s">
        <v>269</v>
      </c>
      <c r="D40" s="35" t="s">
        <v>205</v>
      </c>
      <c r="E40" s="35"/>
      <c r="F40" s="36"/>
      <c r="G40" s="36" t="s">
        <v>152</v>
      </c>
      <c r="H40" s="37" t="n">
        <v>0</v>
      </c>
      <c r="I40" s="37" t="n">
        <v>13</v>
      </c>
      <c r="J40" s="37" t="n">
        <v>15</v>
      </c>
      <c r="K40" s="38" t="n">
        <v>510</v>
      </c>
      <c r="L40" s="38" t="s">
        <v>76</v>
      </c>
    </row>
    <row r="41" customFormat="false" ht="12.8" hidden="false" customHeight="false" outlineLevel="0" collapsed="false">
      <c r="A41" s="8" t="n">
        <v>1</v>
      </c>
      <c r="B41" s="34" t="n">
        <v>45028</v>
      </c>
      <c r="C41" s="35" t="s">
        <v>269</v>
      </c>
      <c r="D41" s="35" t="s">
        <v>205</v>
      </c>
      <c r="E41" s="35" t="s">
        <v>18</v>
      </c>
      <c r="F41" s="35" t="s">
        <v>301</v>
      </c>
      <c r="G41" s="36" t="s">
        <v>187</v>
      </c>
      <c r="H41" s="37" t="n">
        <v>440</v>
      </c>
      <c r="I41" s="37" t="n">
        <v>25</v>
      </c>
      <c r="J41" s="37" t="n">
        <v>12</v>
      </c>
      <c r="K41" s="38" t="n">
        <v>550</v>
      </c>
      <c r="L41" s="38" t="s">
        <v>188</v>
      </c>
    </row>
    <row r="42" customFormat="false" ht="12.8" hidden="false" customHeight="false" outlineLevel="0" collapsed="false">
      <c r="A42" s="8" t="n">
        <v>1</v>
      </c>
      <c r="B42" s="34" t="n">
        <v>45029</v>
      </c>
      <c r="C42" s="35" t="s">
        <v>269</v>
      </c>
      <c r="D42" s="35" t="s">
        <v>205</v>
      </c>
      <c r="E42" s="35"/>
      <c r="F42" s="36"/>
      <c r="G42" s="36" t="s">
        <v>189</v>
      </c>
      <c r="H42" s="37" t="n">
        <v>70</v>
      </c>
      <c r="I42" s="37" t="n">
        <v>14</v>
      </c>
      <c r="J42" s="37" t="n">
        <v>15</v>
      </c>
      <c r="K42" s="37" t="n">
        <v>650</v>
      </c>
      <c r="L42" s="38" t="s">
        <v>188</v>
      </c>
    </row>
    <row r="43" customFormat="false" ht="12.8" hidden="false" customHeight="false" outlineLevel="0" collapsed="false">
      <c r="A43" s="8" t="n">
        <v>1</v>
      </c>
      <c r="B43" s="34" t="n">
        <v>45030</v>
      </c>
      <c r="C43" s="35" t="s">
        <v>269</v>
      </c>
      <c r="D43" s="35" t="s">
        <v>205</v>
      </c>
      <c r="E43" s="35" t="s">
        <v>18</v>
      </c>
      <c r="F43" s="35" t="s">
        <v>173</v>
      </c>
      <c r="G43" s="36" t="s">
        <v>190</v>
      </c>
      <c r="H43" s="37" t="n">
        <v>20</v>
      </c>
      <c r="I43" s="37" t="n">
        <v>24</v>
      </c>
      <c r="J43" s="37" t="n">
        <v>12</v>
      </c>
      <c r="K43" s="37" t="n">
        <v>350</v>
      </c>
      <c r="L43" s="38" t="s">
        <v>188</v>
      </c>
    </row>
    <row r="44" customFormat="false" ht="12.8" hidden="false" customHeight="false" outlineLevel="0" collapsed="false">
      <c r="A44" s="8" t="n">
        <v>1</v>
      </c>
      <c r="B44" s="9" t="n">
        <v>45036</v>
      </c>
      <c r="C44" s="40" t="s">
        <v>269</v>
      </c>
      <c r="D44" s="40" t="s">
        <v>205</v>
      </c>
      <c r="E44" s="40" t="s">
        <v>261</v>
      </c>
      <c r="F44" s="41"/>
      <c r="G44" s="41" t="s">
        <v>302</v>
      </c>
      <c r="H44" s="32" t="n">
        <v>110</v>
      </c>
      <c r="I44" s="32" t="n">
        <v>12</v>
      </c>
      <c r="J44" s="32" t="n">
        <v>14.7</v>
      </c>
      <c r="K44" s="32" t="n">
        <v>507</v>
      </c>
      <c r="L44" s="32" t="s">
        <v>21</v>
      </c>
    </row>
    <row r="45" customFormat="false" ht="12.8" hidden="false" customHeight="false" outlineLevel="0" collapsed="false">
      <c r="A45" s="8" t="n">
        <v>0</v>
      </c>
      <c r="B45" s="14" t="n">
        <v>45043</v>
      </c>
      <c r="C45" s="15"/>
      <c r="D45" s="15"/>
      <c r="E45" s="15"/>
      <c r="F45" s="39"/>
      <c r="G45" s="39"/>
      <c r="H45" s="21" t="n">
        <v>0</v>
      </c>
      <c r="I45" s="21" t="n">
        <v>0</v>
      </c>
      <c r="J45" s="21" t="n">
        <v>0</v>
      </c>
      <c r="K45" s="21" t="n">
        <v>0</v>
      </c>
      <c r="L45" s="42" t="s">
        <v>192</v>
      </c>
    </row>
    <row r="46" customFormat="false" ht="12.8" hidden="false" customHeight="false" outlineLevel="0" collapsed="false">
      <c r="A46" s="8" t="n">
        <v>0</v>
      </c>
      <c r="B46" s="14" t="n">
        <v>45050</v>
      </c>
      <c r="C46" s="15"/>
      <c r="D46" s="15"/>
      <c r="E46" s="15"/>
      <c r="F46" s="39"/>
      <c r="G46" s="39"/>
      <c r="H46" s="42" t="n">
        <v>0</v>
      </c>
      <c r="I46" s="42" t="n">
        <v>0</v>
      </c>
      <c r="J46" s="42" t="n">
        <v>0</v>
      </c>
      <c r="K46" s="42" t="n">
        <v>0</v>
      </c>
      <c r="L46" s="42" t="s">
        <v>192</v>
      </c>
    </row>
    <row r="47" customFormat="false" ht="12.8" hidden="false" customHeight="false" outlineLevel="0" collapsed="false">
      <c r="A47" s="8" t="n">
        <v>1</v>
      </c>
      <c r="B47" s="9" t="n">
        <v>45057</v>
      </c>
      <c r="C47" s="40" t="s">
        <v>269</v>
      </c>
      <c r="D47" s="40" t="s">
        <v>205</v>
      </c>
      <c r="E47" s="40" t="s">
        <v>261</v>
      </c>
      <c r="F47" s="41" t="s">
        <v>260</v>
      </c>
      <c r="G47" s="41" t="s">
        <v>303</v>
      </c>
      <c r="H47" s="32" t="n">
        <v>70</v>
      </c>
      <c r="I47" s="32" t="n">
        <v>13</v>
      </c>
      <c r="J47" s="32" t="n">
        <v>16.2</v>
      </c>
      <c r="K47" s="32" t="n">
        <v>415</v>
      </c>
      <c r="L47" s="32" t="s">
        <v>21</v>
      </c>
    </row>
    <row r="48" customFormat="false" ht="12.8" hidden="false" customHeight="false" outlineLevel="0" collapsed="false">
      <c r="A48" s="8" t="n">
        <v>0</v>
      </c>
      <c r="B48" s="14" t="n">
        <v>45064</v>
      </c>
      <c r="C48" s="15"/>
      <c r="D48" s="15"/>
      <c r="E48" s="15"/>
      <c r="F48" s="39"/>
      <c r="G48" s="39"/>
      <c r="H48" s="42" t="n">
        <v>0</v>
      </c>
      <c r="I48" s="42" t="n">
        <v>0</v>
      </c>
      <c r="J48" s="42" t="n">
        <v>0</v>
      </c>
      <c r="K48" s="42" t="n">
        <v>0</v>
      </c>
      <c r="L48" s="42" t="s">
        <v>195</v>
      </c>
    </row>
    <row r="49" customFormat="false" ht="12.8" hidden="false" customHeight="false" outlineLevel="0" collapsed="false">
      <c r="A49" s="8" t="n">
        <v>1</v>
      </c>
      <c r="B49" s="60" t="n">
        <v>45068</v>
      </c>
      <c r="C49" s="61" t="s">
        <v>269</v>
      </c>
      <c r="D49" s="61" t="s">
        <v>205</v>
      </c>
      <c r="E49" s="61" t="s">
        <v>261</v>
      </c>
      <c r="F49" s="62" t="s">
        <v>260</v>
      </c>
      <c r="G49" s="62" t="s">
        <v>158</v>
      </c>
      <c r="H49" s="92" t="n">
        <v>64</v>
      </c>
      <c r="I49" s="92" t="n">
        <v>14</v>
      </c>
      <c r="J49" s="92" t="n">
        <v>10</v>
      </c>
      <c r="K49" s="92" t="n">
        <v>130</v>
      </c>
      <c r="L49" s="92" t="s">
        <v>21</v>
      </c>
    </row>
    <row r="50" customFormat="false" ht="12.8" hidden="false" customHeight="false" outlineLevel="0" collapsed="false">
      <c r="A50" s="8" t="n">
        <v>1</v>
      </c>
      <c r="B50" s="9" t="n">
        <v>45071</v>
      </c>
      <c r="C50" s="40" t="s">
        <v>269</v>
      </c>
      <c r="D50" s="40" t="s">
        <v>205</v>
      </c>
      <c r="E50" s="40" t="s">
        <v>261</v>
      </c>
      <c r="F50" s="41" t="s">
        <v>260</v>
      </c>
      <c r="G50" s="41" t="s">
        <v>304</v>
      </c>
      <c r="H50" s="29" t="n">
        <v>50</v>
      </c>
      <c r="I50" s="29" t="n">
        <v>15</v>
      </c>
      <c r="J50" s="29" t="n">
        <v>17</v>
      </c>
      <c r="K50" s="29" t="n">
        <v>320</v>
      </c>
      <c r="L50" s="29" t="s">
        <v>21</v>
      </c>
    </row>
    <row r="51" customFormat="false" ht="12.8" hidden="false" customHeight="false" outlineLevel="0" collapsed="false">
      <c r="A51" s="8" t="n">
        <v>1</v>
      </c>
      <c r="B51" s="9" t="n">
        <v>45078</v>
      </c>
      <c r="C51" s="40" t="s">
        <v>269</v>
      </c>
      <c r="D51" s="40" t="s">
        <v>205</v>
      </c>
      <c r="E51" s="40" t="s">
        <v>261</v>
      </c>
      <c r="F51" s="41" t="s">
        <v>260</v>
      </c>
      <c r="G51" s="41" t="s">
        <v>305</v>
      </c>
      <c r="H51" s="29" t="n">
        <v>100</v>
      </c>
      <c r="I51" s="29" t="n">
        <v>14</v>
      </c>
      <c r="J51" s="29" t="n">
        <v>16.5</v>
      </c>
      <c r="K51" s="29" t="n">
        <v>535</v>
      </c>
      <c r="L51" s="93" t="s">
        <v>21</v>
      </c>
    </row>
    <row r="52" customFormat="false" ht="12.8" hidden="false" customHeight="false" outlineLevel="0" collapsed="false">
      <c r="A52" s="8" t="n">
        <v>1</v>
      </c>
      <c r="B52" s="9" t="n">
        <v>45085</v>
      </c>
      <c r="C52" s="40" t="s">
        <v>269</v>
      </c>
      <c r="D52" s="40" t="s">
        <v>205</v>
      </c>
      <c r="E52" s="40" t="s">
        <v>261</v>
      </c>
      <c r="F52" s="41" t="s">
        <v>260</v>
      </c>
      <c r="G52" s="41" t="s">
        <v>306</v>
      </c>
      <c r="H52" s="32" t="n">
        <v>64</v>
      </c>
      <c r="I52" s="32" t="n">
        <v>19</v>
      </c>
      <c r="J52" s="32" t="n">
        <v>16.1</v>
      </c>
      <c r="K52" s="32" t="n">
        <v>600</v>
      </c>
      <c r="L52" s="32" t="s">
        <v>21</v>
      </c>
    </row>
    <row r="53" customFormat="false" ht="12.8" hidden="false" customHeight="false" outlineLevel="0" collapsed="false">
      <c r="A53" s="8" t="n">
        <v>1</v>
      </c>
      <c r="B53" s="9" t="n">
        <v>45092</v>
      </c>
      <c r="C53" s="40" t="s">
        <v>269</v>
      </c>
      <c r="D53" s="40" t="s">
        <v>205</v>
      </c>
      <c r="E53" s="40" t="s">
        <v>261</v>
      </c>
      <c r="F53" s="41" t="s">
        <v>260</v>
      </c>
      <c r="G53" s="41" t="s">
        <v>307</v>
      </c>
      <c r="H53" s="32" t="n">
        <v>190</v>
      </c>
      <c r="I53" s="32" t="n">
        <v>16</v>
      </c>
      <c r="J53" s="32" t="n">
        <v>14.3</v>
      </c>
      <c r="K53" s="32" t="n">
        <v>490</v>
      </c>
      <c r="L53" s="32" t="s">
        <v>21</v>
      </c>
    </row>
    <row r="54" customFormat="false" ht="12.8" hidden="false" customHeight="false" outlineLevel="0" collapsed="false">
      <c r="A54" s="8" t="n">
        <v>1</v>
      </c>
      <c r="B54" s="34" t="n">
        <v>45094</v>
      </c>
      <c r="C54" s="45" t="s">
        <v>269</v>
      </c>
      <c r="D54" s="45" t="s">
        <v>260</v>
      </c>
      <c r="E54" s="45" t="s">
        <v>261</v>
      </c>
      <c r="F54" s="45"/>
      <c r="G54" s="45" t="s">
        <v>89</v>
      </c>
      <c r="H54" s="37" t="n">
        <v>730</v>
      </c>
      <c r="I54" s="37"/>
      <c r="J54" s="37"/>
      <c r="K54" s="37"/>
      <c r="L54" s="37"/>
      <c r="M54" s="1"/>
      <c r="N54" s="1"/>
      <c r="O54" s="1"/>
      <c r="P54" s="1"/>
      <c r="Q54" s="1"/>
      <c r="R54" s="1"/>
    </row>
    <row r="55" customFormat="false" ht="12.8" hidden="false" customHeight="false" outlineLevel="0" collapsed="false">
      <c r="A55" s="8" t="n">
        <v>1</v>
      </c>
      <c r="B55" s="34" t="n">
        <v>45095</v>
      </c>
      <c r="C55" s="45" t="s">
        <v>269</v>
      </c>
      <c r="D55" s="45" t="s">
        <v>260</v>
      </c>
      <c r="E55" s="45" t="s">
        <v>261</v>
      </c>
      <c r="F55" s="65"/>
      <c r="G55" s="65" t="s">
        <v>308</v>
      </c>
      <c r="H55" s="37" t="n">
        <v>27</v>
      </c>
      <c r="I55" s="37" t="n">
        <v>15</v>
      </c>
      <c r="J55" s="37" t="n">
        <v>14.5</v>
      </c>
      <c r="K55" s="37" t="n">
        <v>710</v>
      </c>
      <c r="L55" s="37" t="s">
        <v>21</v>
      </c>
    </row>
    <row r="56" customFormat="false" ht="12.8" hidden="false" customHeight="false" outlineLevel="0" collapsed="false">
      <c r="A56" s="8" t="n">
        <v>1</v>
      </c>
      <c r="B56" s="34" t="n">
        <v>45096</v>
      </c>
      <c r="C56" s="45" t="s">
        <v>269</v>
      </c>
      <c r="D56" s="45" t="s">
        <v>260</v>
      </c>
      <c r="E56" s="45" t="s">
        <v>261</v>
      </c>
      <c r="F56" s="65"/>
      <c r="G56" s="65" t="s">
        <v>309</v>
      </c>
      <c r="H56" s="37" t="n">
        <v>50</v>
      </c>
      <c r="I56" s="37" t="n">
        <v>15</v>
      </c>
      <c r="J56" s="37" t="n">
        <v>16</v>
      </c>
      <c r="K56" s="37" t="n">
        <v>790</v>
      </c>
      <c r="L56" s="37" t="s">
        <v>21</v>
      </c>
    </row>
    <row r="57" customFormat="false" ht="12.8" hidden="false" customHeight="false" outlineLevel="0" collapsed="false">
      <c r="A57" s="8" t="n">
        <v>1</v>
      </c>
      <c r="B57" s="34" t="n">
        <v>45097</v>
      </c>
      <c r="C57" s="45" t="s">
        <v>269</v>
      </c>
      <c r="D57" s="45" t="s">
        <v>260</v>
      </c>
      <c r="E57" s="45" t="s">
        <v>261</v>
      </c>
      <c r="F57" s="65"/>
      <c r="G57" s="65" t="s">
        <v>310</v>
      </c>
      <c r="H57" s="37" t="n">
        <v>5</v>
      </c>
      <c r="I57" s="37" t="n">
        <v>15</v>
      </c>
      <c r="J57" s="37" t="n">
        <v>19.6</v>
      </c>
      <c r="K57" s="37" t="n">
        <v>890</v>
      </c>
      <c r="L57" s="37" t="s">
        <v>21</v>
      </c>
    </row>
    <row r="58" customFormat="false" ht="12.8" hidden="false" customHeight="false" outlineLevel="0" collapsed="false">
      <c r="A58" s="8" t="n">
        <v>1</v>
      </c>
      <c r="B58" s="34" t="n">
        <v>45098</v>
      </c>
      <c r="C58" s="45" t="s">
        <v>269</v>
      </c>
      <c r="D58" s="45" t="s">
        <v>260</v>
      </c>
      <c r="E58" s="45" t="s">
        <v>261</v>
      </c>
      <c r="F58" s="65"/>
      <c r="G58" s="65" t="s">
        <v>311</v>
      </c>
      <c r="H58" s="37" t="n">
        <v>12</v>
      </c>
      <c r="I58" s="37" t="n">
        <v>10</v>
      </c>
      <c r="J58" s="37" t="n">
        <v>11.5</v>
      </c>
      <c r="K58" s="37" t="n">
        <v>400</v>
      </c>
      <c r="L58" s="37" t="s">
        <v>312</v>
      </c>
    </row>
    <row r="59" customFormat="false" ht="12.8" hidden="false" customHeight="false" outlineLevel="0" collapsed="false">
      <c r="A59" s="8" t="n">
        <v>1</v>
      </c>
      <c r="B59" s="34" t="n">
        <v>45099</v>
      </c>
      <c r="C59" s="45" t="s">
        <v>269</v>
      </c>
      <c r="D59" s="45" t="s">
        <v>260</v>
      </c>
      <c r="E59" s="45" t="s">
        <v>261</v>
      </c>
      <c r="F59" s="65"/>
      <c r="G59" s="65" t="s">
        <v>313</v>
      </c>
      <c r="H59" s="94" t="n">
        <v>66</v>
      </c>
      <c r="I59" s="37" t="n">
        <v>13</v>
      </c>
      <c r="J59" s="37" t="n">
        <v>21.5</v>
      </c>
      <c r="K59" s="37" t="n">
        <v>650</v>
      </c>
      <c r="L59" s="37" t="s">
        <v>21</v>
      </c>
    </row>
    <row r="60" customFormat="false" ht="12.8" hidden="false" customHeight="false" outlineLevel="0" collapsed="false">
      <c r="A60" s="8" t="n">
        <v>1</v>
      </c>
      <c r="B60" s="34" t="n">
        <v>45100</v>
      </c>
      <c r="C60" s="45" t="s">
        <v>269</v>
      </c>
      <c r="D60" s="45" t="s">
        <v>260</v>
      </c>
      <c r="E60" s="45" t="s">
        <v>261</v>
      </c>
      <c r="F60" s="65"/>
      <c r="G60" s="65" t="s">
        <v>314</v>
      </c>
      <c r="H60" s="37" t="n">
        <v>0</v>
      </c>
      <c r="I60" s="37" t="n">
        <v>15</v>
      </c>
      <c r="J60" s="37" t="n">
        <v>14.7</v>
      </c>
      <c r="K60" s="37" t="n">
        <v>815</v>
      </c>
      <c r="L60" s="37" t="s">
        <v>315</v>
      </c>
    </row>
    <row r="61" customFormat="false" ht="14.65" hidden="false" customHeight="false" outlineLevel="0" collapsed="false">
      <c r="A61" s="8" t="n">
        <v>1</v>
      </c>
      <c r="B61" s="9" t="n">
        <v>45106</v>
      </c>
      <c r="C61" s="40" t="s">
        <v>269</v>
      </c>
      <c r="D61" s="40" t="s">
        <v>205</v>
      </c>
      <c r="E61" s="40" t="s">
        <v>261</v>
      </c>
      <c r="F61" s="41" t="s">
        <v>260</v>
      </c>
      <c r="G61" s="41" t="s">
        <v>208</v>
      </c>
      <c r="H61" s="32" t="n">
        <v>260</v>
      </c>
      <c r="I61" s="32" t="n">
        <v>18</v>
      </c>
      <c r="J61" s="32" t="n">
        <v>9</v>
      </c>
      <c r="K61" s="32" t="n">
        <v>160</v>
      </c>
      <c r="L61" s="32" t="s">
        <v>21</v>
      </c>
    </row>
    <row r="62" customFormat="false" ht="12.8" hidden="false" customHeight="false" outlineLevel="0" collapsed="false">
      <c r="A62" s="85" t="n">
        <f aca="false">SUM(A40:A61)</f>
        <v>19</v>
      </c>
      <c r="B62" s="86"/>
      <c r="C62" s="87"/>
      <c r="D62" s="87"/>
      <c r="E62" s="87"/>
      <c r="F62" s="87"/>
      <c r="G62" s="87"/>
      <c r="H62" s="85" t="n">
        <f aca="false">SUM(H40:H61)</f>
        <v>2328</v>
      </c>
      <c r="I62" s="85" t="n">
        <f aca="false">SUM(I40:I61)</f>
        <v>280</v>
      </c>
      <c r="J62" s="85" t="n">
        <f aca="false">SUM(J40:J61)</f>
        <v>265.6</v>
      </c>
      <c r="K62" s="85" t="n">
        <f aca="false">SUM(K40:K61)</f>
        <v>9472</v>
      </c>
      <c r="L62" s="88"/>
    </row>
  </sheetData>
  <mergeCells count="4">
    <mergeCell ref="A1:L1"/>
    <mergeCell ref="A2:L2"/>
    <mergeCell ref="A21:L21"/>
    <mergeCell ref="A38:L38"/>
  </mergeCells>
  <conditionalFormatting sqref="A4:A18 A23:A35 A40:A61">
    <cfRule type="cellIs" priority="2" operator="equal" aboveAverage="0" equalAverage="0" bottom="0" percent="0" rank="0" text="" dxfId="0">
      <formula>1</formula>
    </cfRule>
    <cfRule type="cellIs" priority="3" operator="lessThan" aboveAverage="0" equalAverage="0" bottom="0" percent="0" rank="0" text="" dxfId="1">
      <formula>1</formula>
    </cfRule>
  </conditionalFormatting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Roman,Normal"&amp;12&amp;A</oddHeader>
    <oddFooter>&amp;C&amp;"Times New Roman,Normal"&amp;12Page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R62"/>
  <sheetViews>
    <sheetView showFormulas="false" showGridLines="true" showRowColHeaders="true" showZeros="true" rightToLeft="false" tabSelected="false" showOutlineSymbols="true" defaultGridColor="true" view="normal" topLeftCell="A16" colorId="64" zoomScale="100" zoomScaleNormal="100" zoomScalePageLayoutView="100" workbookViewId="0">
      <selection pane="topLeft" activeCell="L67" activeCellId="0" sqref="L67"/>
    </sheetView>
  </sheetViews>
  <sheetFormatPr defaultColWidth="17.65234375" defaultRowHeight="12.8" zeroHeight="false" outlineLevelRow="0" outlineLevelCol="0"/>
  <cols>
    <col collapsed="false" customWidth="true" hidden="false" outlineLevel="0" max="1" min="1" style="1" width="5.6"/>
    <col collapsed="false" customWidth="true" hidden="false" outlineLevel="0" max="2" min="2" style="2" width="10.46"/>
    <col collapsed="false" customWidth="true" hidden="false" outlineLevel="0" max="3" min="3" style="0" width="20.33"/>
    <col collapsed="false" customWidth="true" hidden="false" outlineLevel="0" max="4" min="4" style="0" width="17.78"/>
    <col collapsed="false" customWidth="true" hidden="false" outlineLevel="0" max="5" min="5" style="0" width="17.92"/>
    <col collapsed="false" customWidth="true" hidden="false" outlineLevel="0" max="7" min="7" style="0" width="37.42"/>
    <col collapsed="false" customWidth="true" hidden="false" outlineLevel="0" max="8" min="8" style="95" width="9.47"/>
    <col collapsed="false" customWidth="true" hidden="false" outlineLevel="0" max="9" min="9" style="95" width="11.16"/>
    <col collapsed="false" customWidth="true" hidden="false" outlineLevel="0" max="10" min="10" style="95" width="6.01"/>
    <col collapsed="false" customWidth="true" hidden="false" outlineLevel="0" max="11" min="11" style="95" width="8.52"/>
    <col collapsed="false" customWidth="true" hidden="false" outlineLevel="0" max="12" min="12" style="1" width="47.14"/>
  </cols>
  <sheetData>
    <row r="1" customFormat="false" ht="24.45" hidden="false" customHeight="false" outlineLevel="0" collapsed="false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customFormat="false" ht="24.45" hidden="false" customHeight="false" outlineLevel="0" collapsed="false">
      <c r="A2" s="96" t="s">
        <v>1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</row>
    <row r="3" customFormat="false" ht="12.8" hidden="false" customHeight="false" outlineLevel="0" collapsed="false">
      <c r="A3" s="5" t="s">
        <v>2</v>
      </c>
      <c r="B3" s="6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13" t="s">
        <v>9</v>
      </c>
      <c r="I3" s="13" t="s">
        <v>10</v>
      </c>
      <c r="J3" s="13" t="s">
        <v>11</v>
      </c>
      <c r="K3" s="13" t="s">
        <v>12</v>
      </c>
      <c r="L3" s="5" t="s">
        <v>13</v>
      </c>
    </row>
    <row r="4" customFormat="false" ht="12.8" hidden="false" customHeight="false" outlineLevel="0" collapsed="false">
      <c r="A4" s="8" t="n">
        <v>1</v>
      </c>
      <c r="B4" s="9" t="n">
        <v>44819</v>
      </c>
      <c r="C4" s="10" t="s">
        <v>316</v>
      </c>
      <c r="D4" s="10" t="s">
        <v>317</v>
      </c>
      <c r="E4" s="10"/>
      <c r="F4" s="10"/>
      <c r="G4" s="10" t="s">
        <v>318</v>
      </c>
      <c r="H4" s="12" t="n">
        <v>220</v>
      </c>
      <c r="I4" s="12" t="n">
        <v>17</v>
      </c>
      <c r="J4" s="12" t="n">
        <v>14</v>
      </c>
      <c r="K4" s="12" t="n">
        <v>400</v>
      </c>
      <c r="L4" s="12" t="s">
        <v>21</v>
      </c>
    </row>
    <row r="5" customFormat="false" ht="12.8" hidden="false" customHeight="false" outlineLevel="0" collapsed="false">
      <c r="A5" s="8" t="n">
        <v>1</v>
      </c>
      <c r="B5" s="9" t="n">
        <v>44826</v>
      </c>
      <c r="C5" s="10" t="s">
        <v>319</v>
      </c>
      <c r="D5" s="10" t="s">
        <v>320</v>
      </c>
      <c r="E5" s="10"/>
      <c r="F5" s="10"/>
      <c r="G5" s="10" t="s">
        <v>208</v>
      </c>
      <c r="H5" s="12" t="n">
        <v>260</v>
      </c>
      <c r="I5" s="12" t="n">
        <v>17</v>
      </c>
      <c r="J5" s="12" t="n">
        <v>15.5</v>
      </c>
      <c r="K5" s="12" t="n">
        <v>780</v>
      </c>
      <c r="L5" s="12" t="s">
        <v>321</v>
      </c>
    </row>
    <row r="6" customFormat="false" ht="12.8" hidden="false" customHeight="false" outlineLevel="0" collapsed="false">
      <c r="A6" s="8" t="n">
        <v>1</v>
      </c>
      <c r="B6" s="9" t="n">
        <v>44833</v>
      </c>
      <c r="C6" s="10" t="s">
        <v>218</v>
      </c>
      <c r="D6" s="10" t="s">
        <v>41</v>
      </c>
      <c r="E6" s="10"/>
      <c r="F6" s="10"/>
      <c r="G6" s="10" t="s">
        <v>322</v>
      </c>
      <c r="H6" s="12" t="n">
        <v>120</v>
      </c>
      <c r="I6" s="12" t="n">
        <v>14</v>
      </c>
      <c r="J6" s="12" t="n">
        <v>16</v>
      </c>
      <c r="K6" s="12" t="n">
        <v>800</v>
      </c>
      <c r="L6" s="12" t="s">
        <v>21</v>
      </c>
    </row>
    <row r="7" customFormat="false" ht="12.8" hidden="false" customHeight="false" outlineLevel="0" collapsed="false">
      <c r="A7" s="8" t="n">
        <v>1</v>
      </c>
      <c r="B7" s="9" t="n">
        <v>44840</v>
      </c>
      <c r="C7" s="10" t="s">
        <v>323</v>
      </c>
      <c r="D7" s="10" t="s">
        <v>41</v>
      </c>
      <c r="E7" s="10" t="s">
        <v>319</v>
      </c>
      <c r="F7" s="10"/>
      <c r="G7" s="10" t="s">
        <v>324</v>
      </c>
      <c r="H7" s="12" t="n">
        <v>320</v>
      </c>
      <c r="I7" s="12" t="n">
        <v>14</v>
      </c>
      <c r="J7" s="12" t="n">
        <v>13</v>
      </c>
      <c r="K7" s="12" t="n">
        <v>700</v>
      </c>
      <c r="L7" s="12" t="s">
        <v>21</v>
      </c>
    </row>
    <row r="8" customFormat="false" ht="12.8" hidden="false" customHeight="false" outlineLevel="0" collapsed="false">
      <c r="A8" s="8" t="n">
        <v>1</v>
      </c>
      <c r="B8" s="9" t="n">
        <v>44847</v>
      </c>
      <c r="C8" s="10" t="s">
        <v>325</v>
      </c>
      <c r="D8" s="10" t="s">
        <v>41</v>
      </c>
      <c r="E8" s="10"/>
      <c r="F8" s="10"/>
      <c r="G8" s="10" t="s">
        <v>326</v>
      </c>
      <c r="H8" s="12" t="n">
        <v>120</v>
      </c>
      <c r="I8" s="12" t="n">
        <v>11</v>
      </c>
      <c r="J8" s="12" t="n">
        <v>17</v>
      </c>
      <c r="K8" s="12" t="n">
        <v>650</v>
      </c>
      <c r="L8" s="13" t="s">
        <v>327</v>
      </c>
    </row>
    <row r="9" customFormat="false" ht="12.8" hidden="false" customHeight="false" outlineLevel="0" collapsed="false">
      <c r="A9" s="21" t="n">
        <v>0</v>
      </c>
      <c r="B9" s="14" t="n">
        <v>44854</v>
      </c>
      <c r="C9" s="39" t="s">
        <v>328</v>
      </c>
      <c r="D9" s="16" t="s">
        <v>323</v>
      </c>
      <c r="E9" s="39" t="s">
        <v>325</v>
      </c>
      <c r="F9" s="39"/>
      <c r="G9" s="83" t="s">
        <v>329</v>
      </c>
      <c r="H9" s="42" t="n">
        <v>0</v>
      </c>
      <c r="I9" s="42" t="n">
        <v>0</v>
      </c>
      <c r="J9" s="42" t="n">
        <v>0</v>
      </c>
      <c r="K9" s="42" t="n">
        <v>0</v>
      </c>
      <c r="L9" s="21" t="s">
        <v>33</v>
      </c>
    </row>
    <row r="10" customFormat="false" ht="12.8" hidden="false" customHeight="false" outlineLevel="0" collapsed="false">
      <c r="A10" s="8" t="n">
        <v>1</v>
      </c>
      <c r="B10" s="31" t="n">
        <v>44861</v>
      </c>
      <c r="C10" s="10" t="s">
        <v>316</v>
      </c>
      <c r="D10" s="10" t="s">
        <v>275</v>
      </c>
      <c r="E10" s="10"/>
      <c r="F10" s="10"/>
      <c r="G10" s="10" t="s">
        <v>330</v>
      </c>
      <c r="H10" s="12" t="n">
        <v>260</v>
      </c>
      <c r="I10" s="12" t="n">
        <v>10</v>
      </c>
      <c r="J10" s="12" t="n">
        <v>16</v>
      </c>
      <c r="K10" s="12" t="n">
        <v>580</v>
      </c>
      <c r="L10" s="12" t="s">
        <v>331</v>
      </c>
    </row>
    <row r="11" customFormat="false" ht="12.8" hidden="false" customHeight="false" outlineLevel="0" collapsed="false">
      <c r="A11" s="21" t="n">
        <v>0</v>
      </c>
      <c r="B11" s="14" t="n">
        <v>44868</v>
      </c>
      <c r="C11" s="15" t="s">
        <v>328</v>
      </c>
      <c r="D11" s="15" t="s">
        <v>332</v>
      </c>
      <c r="E11" s="15" t="s">
        <v>325</v>
      </c>
      <c r="F11" s="15"/>
      <c r="G11" s="83" t="s">
        <v>333</v>
      </c>
      <c r="H11" s="42" t="n">
        <v>0</v>
      </c>
      <c r="I11" s="42" t="n">
        <v>0</v>
      </c>
      <c r="J11" s="42" t="n">
        <v>0</v>
      </c>
      <c r="K11" s="42" t="n">
        <v>0</v>
      </c>
      <c r="L11" s="21" t="s">
        <v>33</v>
      </c>
    </row>
    <row r="12" customFormat="false" ht="14.9" hidden="false" customHeight="false" outlineLevel="0" collapsed="false">
      <c r="A12" s="8" t="n">
        <v>1</v>
      </c>
      <c r="B12" s="31" t="n">
        <v>44875</v>
      </c>
      <c r="C12" s="97" t="s">
        <v>334</v>
      </c>
      <c r="D12" s="10" t="s">
        <v>275</v>
      </c>
      <c r="E12" s="10" t="s">
        <v>325</v>
      </c>
      <c r="F12" s="10"/>
      <c r="G12" s="51" t="s">
        <v>335</v>
      </c>
      <c r="H12" s="12" t="n">
        <v>190</v>
      </c>
      <c r="I12" s="12" t="n">
        <v>15</v>
      </c>
      <c r="J12" s="12" t="n">
        <v>15.4</v>
      </c>
      <c r="K12" s="12" t="n">
        <v>510</v>
      </c>
      <c r="L12" s="13" t="s">
        <v>336</v>
      </c>
    </row>
    <row r="13" customFormat="false" ht="12.8" hidden="false" customHeight="false" outlineLevel="0" collapsed="false">
      <c r="A13" s="8" t="n">
        <v>1</v>
      </c>
      <c r="B13" s="9" t="n">
        <v>44882</v>
      </c>
      <c r="C13" s="10" t="s">
        <v>337</v>
      </c>
      <c r="D13" s="10" t="s">
        <v>338</v>
      </c>
      <c r="E13" s="10"/>
      <c r="F13" s="10"/>
      <c r="G13" s="10" t="s">
        <v>339</v>
      </c>
      <c r="H13" s="12" t="n">
        <v>70</v>
      </c>
      <c r="I13" s="12" t="n">
        <v>17</v>
      </c>
      <c r="J13" s="12" t="n">
        <v>15.7</v>
      </c>
      <c r="K13" s="12" t="n">
        <v>590</v>
      </c>
      <c r="L13" s="12" t="s">
        <v>21</v>
      </c>
    </row>
    <row r="14" customFormat="false" ht="12.8" hidden="false" customHeight="false" outlineLevel="0" collapsed="false">
      <c r="A14" s="8" t="n">
        <v>1</v>
      </c>
      <c r="B14" s="9" t="n">
        <v>44889</v>
      </c>
      <c r="C14" s="10" t="s">
        <v>337</v>
      </c>
      <c r="D14" s="10" t="s">
        <v>320</v>
      </c>
      <c r="E14" s="10" t="s">
        <v>340</v>
      </c>
      <c r="F14" s="10"/>
      <c r="G14" s="10" t="s">
        <v>341</v>
      </c>
      <c r="H14" s="12" t="n">
        <v>90</v>
      </c>
      <c r="I14" s="12" t="n">
        <v>17</v>
      </c>
      <c r="J14" s="12" t="n">
        <v>15</v>
      </c>
      <c r="K14" s="12" t="n">
        <v>510</v>
      </c>
      <c r="L14" s="12" t="s">
        <v>21</v>
      </c>
    </row>
    <row r="15" customFormat="false" ht="12.8" hidden="false" customHeight="false" outlineLevel="0" collapsed="false">
      <c r="A15" s="8" t="n">
        <v>1</v>
      </c>
      <c r="B15" s="9" t="n">
        <v>44896</v>
      </c>
      <c r="C15" s="10" t="s">
        <v>319</v>
      </c>
      <c r="D15" s="10" t="s">
        <v>320</v>
      </c>
      <c r="E15" s="10" t="s">
        <v>337</v>
      </c>
      <c r="F15" s="10"/>
      <c r="G15" s="10" t="s">
        <v>342</v>
      </c>
      <c r="H15" s="12" t="n">
        <v>24</v>
      </c>
      <c r="I15" s="12" t="n">
        <v>8</v>
      </c>
      <c r="J15" s="12" t="n">
        <v>13</v>
      </c>
      <c r="K15" s="12" t="n">
        <v>935</v>
      </c>
      <c r="L15" s="13" t="s">
        <v>343</v>
      </c>
    </row>
    <row r="16" customFormat="false" ht="12.8" hidden="false" customHeight="false" outlineLevel="0" collapsed="false">
      <c r="A16" s="8" t="n">
        <v>1</v>
      </c>
      <c r="B16" s="9" t="n">
        <v>44903</v>
      </c>
      <c r="C16" s="10" t="s">
        <v>337</v>
      </c>
      <c r="D16" s="10" t="s">
        <v>320</v>
      </c>
      <c r="E16" s="10"/>
      <c r="F16" s="10"/>
      <c r="G16" s="10" t="s">
        <v>344</v>
      </c>
      <c r="H16" s="12" t="n">
        <v>132</v>
      </c>
      <c r="I16" s="12" t="n">
        <v>13</v>
      </c>
      <c r="J16" s="12" t="n">
        <v>16</v>
      </c>
      <c r="K16" s="12" t="n">
        <v>640</v>
      </c>
      <c r="L16" s="12" t="s">
        <v>345</v>
      </c>
    </row>
    <row r="17" customFormat="false" ht="12.8" hidden="false" customHeight="false" outlineLevel="0" collapsed="false">
      <c r="A17" s="21" t="n">
        <v>0</v>
      </c>
      <c r="B17" s="14" t="n">
        <v>44910</v>
      </c>
      <c r="C17" s="15" t="s">
        <v>346</v>
      </c>
      <c r="D17" s="16" t="s">
        <v>323</v>
      </c>
      <c r="E17" s="15" t="s">
        <v>328</v>
      </c>
      <c r="F17" s="15"/>
      <c r="G17" s="50" t="s">
        <v>347</v>
      </c>
      <c r="H17" s="42" t="n">
        <v>0</v>
      </c>
      <c r="I17" s="42" t="n">
        <v>0</v>
      </c>
      <c r="J17" s="42" t="n">
        <v>0</v>
      </c>
      <c r="K17" s="42" t="n">
        <v>0</v>
      </c>
      <c r="L17" s="21" t="s">
        <v>33</v>
      </c>
    </row>
    <row r="18" customFormat="false" ht="12.8" hidden="false" customHeight="false" outlineLevel="0" collapsed="false">
      <c r="A18" s="8" t="n">
        <v>1</v>
      </c>
      <c r="B18" s="9" t="n">
        <v>44917</v>
      </c>
      <c r="C18" s="10" t="s">
        <v>323</v>
      </c>
      <c r="D18" s="10" t="s">
        <v>41</v>
      </c>
      <c r="E18" s="10"/>
      <c r="F18" s="10"/>
      <c r="G18" s="10" t="s">
        <v>251</v>
      </c>
      <c r="H18" s="12" t="n">
        <v>24</v>
      </c>
      <c r="I18" s="12" t="n">
        <v>10</v>
      </c>
      <c r="J18" s="12" t="n">
        <v>7</v>
      </c>
      <c r="K18" s="12" t="n">
        <v>450</v>
      </c>
      <c r="L18" s="12" t="s">
        <v>21</v>
      </c>
    </row>
    <row r="19" customFormat="false" ht="12.8" hidden="false" customHeight="false" outlineLevel="0" collapsed="false">
      <c r="A19" s="98" t="n">
        <f aca="false">SUM(A4:A18)</f>
        <v>12</v>
      </c>
      <c r="B19" s="99"/>
      <c r="C19" s="100"/>
      <c r="D19" s="100"/>
      <c r="E19" s="100"/>
      <c r="F19" s="100"/>
      <c r="G19" s="100"/>
      <c r="H19" s="101" t="n">
        <f aca="false">SUM(H4:H18)</f>
        <v>1830</v>
      </c>
      <c r="I19" s="101" t="n">
        <f aca="false">SUM(I4:I18)</f>
        <v>163</v>
      </c>
      <c r="J19" s="101" t="n">
        <f aca="false">SUM(J4:J18)</f>
        <v>173.6</v>
      </c>
      <c r="K19" s="101" t="n">
        <f aca="false">SUM(K4:K18)</f>
        <v>7545</v>
      </c>
      <c r="L19" s="102"/>
    </row>
    <row r="21" customFormat="false" ht="24.45" hidden="false" customHeight="false" outlineLevel="0" collapsed="false">
      <c r="A21" s="96" t="s">
        <v>47</v>
      </c>
      <c r="B21" s="96"/>
      <c r="C21" s="96"/>
      <c r="D21" s="96"/>
      <c r="E21" s="96"/>
      <c r="F21" s="96"/>
      <c r="G21" s="96"/>
      <c r="H21" s="96"/>
      <c r="I21" s="96"/>
      <c r="J21" s="96"/>
      <c r="K21" s="96"/>
      <c r="L21" s="96"/>
    </row>
    <row r="22" customFormat="false" ht="12.8" hidden="false" customHeight="false" outlineLevel="0" collapsed="false">
      <c r="A22" s="5" t="s">
        <v>2</v>
      </c>
      <c r="B22" s="6" t="s">
        <v>3</v>
      </c>
      <c r="C22" s="7" t="s">
        <v>4</v>
      </c>
      <c r="D22" s="7" t="s">
        <v>5</v>
      </c>
      <c r="E22" s="7" t="s">
        <v>6</v>
      </c>
      <c r="F22" s="7" t="s">
        <v>7</v>
      </c>
      <c r="G22" s="7" t="s">
        <v>8</v>
      </c>
      <c r="H22" s="13" t="s">
        <v>9</v>
      </c>
      <c r="I22" s="13" t="s">
        <v>10</v>
      </c>
      <c r="J22" s="13" t="s">
        <v>11</v>
      </c>
      <c r="K22" s="13" t="s">
        <v>12</v>
      </c>
      <c r="L22" s="5" t="s">
        <v>13</v>
      </c>
    </row>
    <row r="23" customFormat="false" ht="12.8" hidden="false" customHeight="false" outlineLevel="0" collapsed="false">
      <c r="A23" s="8" t="n">
        <v>1</v>
      </c>
      <c r="B23" s="9" t="n">
        <v>44931</v>
      </c>
      <c r="C23" s="40" t="s">
        <v>346</v>
      </c>
      <c r="D23" s="10" t="s">
        <v>320</v>
      </c>
      <c r="E23" s="10"/>
      <c r="F23" s="10"/>
      <c r="G23" s="10" t="s">
        <v>348</v>
      </c>
      <c r="H23" s="12" t="n">
        <v>86</v>
      </c>
      <c r="I23" s="12" t="n">
        <v>16</v>
      </c>
      <c r="J23" s="12" t="n">
        <v>15</v>
      </c>
      <c r="K23" s="12" t="n">
        <v>670</v>
      </c>
      <c r="L23" s="12" t="s">
        <v>21</v>
      </c>
    </row>
    <row r="24" customFormat="false" ht="12.8" hidden="false" customHeight="false" outlineLevel="0" collapsed="false">
      <c r="A24" s="8" t="n">
        <v>1</v>
      </c>
      <c r="B24" s="9" t="n">
        <v>44938</v>
      </c>
      <c r="C24" s="10" t="s">
        <v>349</v>
      </c>
      <c r="D24" s="10" t="s">
        <v>320</v>
      </c>
      <c r="E24" s="10"/>
      <c r="F24" s="10"/>
      <c r="G24" s="23" t="s">
        <v>350</v>
      </c>
      <c r="H24" s="12" t="n">
        <v>48</v>
      </c>
      <c r="I24" s="12" t="n">
        <v>18</v>
      </c>
      <c r="J24" s="12" t="n">
        <v>14</v>
      </c>
      <c r="K24" s="12" t="n">
        <v>480</v>
      </c>
      <c r="L24" s="12" t="s">
        <v>351</v>
      </c>
    </row>
    <row r="25" customFormat="false" ht="12.8" hidden="false" customHeight="false" outlineLevel="0" collapsed="false">
      <c r="A25" s="8" t="n">
        <v>1</v>
      </c>
      <c r="B25" s="9" t="n">
        <v>44945</v>
      </c>
      <c r="C25" s="10" t="s">
        <v>346</v>
      </c>
      <c r="D25" s="10" t="s">
        <v>349</v>
      </c>
      <c r="E25" s="10"/>
      <c r="F25" s="10"/>
      <c r="G25" s="10" t="s">
        <v>352</v>
      </c>
      <c r="H25" s="12" t="n">
        <v>80</v>
      </c>
      <c r="I25" s="12" t="n">
        <v>8</v>
      </c>
      <c r="J25" s="12" t="n">
        <v>14.6</v>
      </c>
      <c r="K25" s="12" t="n">
        <v>830</v>
      </c>
      <c r="L25" s="12" t="s">
        <v>353</v>
      </c>
    </row>
    <row r="26" customFormat="false" ht="12.8" hidden="false" customHeight="false" outlineLevel="0" collapsed="false">
      <c r="A26" s="8" t="n">
        <v>1</v>
      </c>
      <c r="B26" s="9" t="n">
        <v>44952</v>
      </c>
      <c r="C26" s="40" t="s">
        <v>346</v>
      </c>
      <c r="D26" s="10" t="s">
        <v>349</v>
      </c>
      <c r="E26" s="40" t="s">
        <v>320</v>
      </c>
      <c r="F26" s="10"/>
      <c r="G26" s="10" t="s">
        <v>354</v>
      </c>
      <c r="H26" s="12" t="n">
        <v>160</v>
      </c>
      <c r="I26" s="12" t="n">
        <v>15</v>
      </c>
      <c r="J26" s="12" t="n">
        <v>11.6</v>
      </c>
      <c r="K26" s="12" t="n">
        <v>470</v>
      </c>
      <c r="L26" s="12" t="s">
        <v>355</v>
      </c>
    </row>
    <row r="27" customFormat="false" ht="12.8" hidden="false" customHeight="false" outlineLevel="0" collapsed="false">
      <c r="A27" s="8" t="n">
        <v>1</v>
      </c>
      <c r="B27" s="31" t="n">
        <v>44959</v>
      </c>
      <c r="C27" s="10" t="s">
        <v>41</v>
      </c>
      <c r="D27" s="10" t="s">
        <v>349</v>
      </c>
      <c r="E27" s="40" t="s">
        <v>320</v>
      </c>
      <c r="F27" s="10"/>
      <c r="G27" s="10" t="s">
        <v>217</v>
      </c>
      <c r="H27" s="12" t="n">
        <v>150</v>
      </c>
      <c r="I27" s="12" t="n">
        <v>17</v>
      </c>
      <c r="J27" s="12" t="n">
        <v>17</v>
      </c>
      <c r="K27" s="12" t="n">
        <v>580</v>
      </c>
      <c r="L27" s="12" t="s">
        <v>356</v>
      </c>
    </row>
    <row r="28" customFormat="false" ht="12.8" hidden="false" customHeight="false" outlineLevel="0" collapsed="false">
      <c r="A28" s="8" t="n">
        <v>1</v>
      </c>
      <c r="B28" s="9" t="n">
        <v>44966</v>
      </c>
      <c r="C28" s="10" t="s">
        <v>316</v>
      </c>
      <c r="D28" s="10" t="s">
        <v>41</v>
      </c>
      <c r="E28" s="40" t="s">
        <v>346</v>
      </c>
      <c r="F28" s="10"/>
      <c r="G28" s="10" t="s">
        <v>357</v>
      </c>
      <c r="H28" s="12" t="n">
        <v>30</v>
      </c>
      <c r="I28" s="12" t="n">
        <v>19</v>
      </c>
      <c r="J28" s="12" t="n">
        <v>16</v>
      </c>
      <c r="K28" s="12" t="n">
        <v>450</v>
      </c>
      <c r="L28" s="12" t="s">
        <v>358</v>
      </c>
    </row>
    <row r="29" customFormat="false" ht="12.8" hidden="false" customHeight="false" outlineLevel="0" collapsed="false">
      <c r="A29" s="8" t="n">
        <v>1</v>
      </c>
      <c r="B29" s="9" t="n">
        <v>44973</v>
      </c>
      <c r="C29" s="10" t="s">
        <v>346</v>
      </c>
      <c r="D29" s="10" t="s">
        <v>320</v>
      </c>
      <c r="E29" s="10"/>
      <c r="F29" s="10"/>
      <c r="G29" s="10" t="s">
        <v>359</v>
      </c>
      <c r="H29" s="12" t="n">
        <v>126</v>
      </c>
      <c r="I29" s="12" t="n">
        <v>16</v>
      </c>
      <c r="J29" s="12" t="n">
        <v>15</v>
      </c>
      <c r="K29" s="12" t="n">
        <v>750</v>
      </c>
      <c r="L29" s="12" t="s">
        <v>360</v>
      </c>
    </row>
    <row r="30" customFormat="false" ht="13.8" hidden="false" customHeight="false" outlineLevel="0" collapsed="false">
      <c r="A30" s="19" t="n">
        <v>0</v>
      </c>
      <c r="B30" s="68" t="n">
        <v>44980</v>
      </c>
      <c r="C30" s="90" t="s">
        <v>349</v>
      </c>
      <c r="D30" s="90" t="s">
        <v>320</v>
      </c>
      <c r="E30" s="90" t="s">
        <v>41</v>
      </c>
      <c r="F30" s="90"/>
      <c r="G30" s="103" t="s">
        <v>361</v>
      </c>
      <c r="H30" s="91" t="n">
        <v>0</v>
      </c>
      <c r="I30" s="91" t="n">
        <v>0</v>
      </c>
      <c r="J30" s="104" t="n">
        <v>0</v>
      </c>
      <c r="K30" s="104" t="n">
        <v>0</v>
      </c>
      <c r="L30" s="67" t="s">
        <v>33</v>
      </c>
    </row>
    <row r="31" customFormat="false" ht="12.8" hidden="false" customHeight="false" outlineLevel="0" collapsed="false">
      <c r="A31" s="8" t="n">
        <v>1</v>
      </c>
      <c r="B31" s="9" t="n">
        <v>44987</v>
      </c>
      <c r="C31" s="10" t="s">
        <v>41</v>
      </c>
      <c r="D31" s="10" t="s">
        <v>349</v>
      </c>
      <c r="E31" s="40" t="s">
        <v>346</v>
      </c>
      <c r="F31" s="10"/>
      <c r="G31" s="23" t="s">
        <v>362</v>
      </c>
      <c r="H31" s="12" t="n">
        <v>70</v>
      </c>
      <c r="I31" s="12" t="n">
        <v>11</v>
      </c>
      <c r="J31" s="12" t="n">
        <v>17.5</v>
      </c>
      <c r="K31" s="12" t="n">
        <v>750</v>
      </c>
      <c r="L31" s="12" t="s">
        <v>353</v>
      </c>
    </row>
    <row r="32" customFormat="false" ht="12.8" hidden="false" customHeight="false" outlineLevel="0" collapsed="false">
      <c r="A32" s="8" t="n">
        <v>1</v>
      </c>
      <c r="B32" s="9" t="n">
        <v>44994</v>
      </c>
      <c r="C32" s="10" t="s">
        <v>349</v>
      </c>
      <c r="D32" s="10" t="s">
        <v>320</v>
      </c>
      <c r="E32" s="40" t="s">
        <v>346</v>
      </c>
      <c r="F32" s="10"/>
      <c r="G32" s="105" t="s">
        <v>363</v>
      </c>
      <c r="H32" s="12" t="n">
        <v>180</v>
      </c>
      <c r="I32" s="12" t="n">
        <v>11</v>
      </c>
      <c r="J32" s="12" t="n">
        <v>8</v>
      </c>
      <c r="K32" s="12" t="n">
        <v>700</v>
      </c>
      <c r="L32" s="12" t="s">
        <v>21</v>
      </c>
    </row>
    <row r="33" customFormat="false" ht="12.8" hidden="false" customHeight="false" outlineLevel="0" collapsed="false">
      <c r="A33" s="8" t="n">
        <v>1</v>
      </c>
      <c r="B33" s="9" t="n">
        <v>45001</v>
      </c>
      <c r="C33" s="10" t="s">
        <v>316</v>
      </c>
      <c r="D33" s="10"/>
      <c r="E33" s="10"/>
      <c r="F33" s="10"/>
      <c r="G33" s="105" t="s">
        <v>364</v>
      </c>
      <c r="H33" s="12" t="n">
        <v>160</v>
      </c>
      <c r="I33" s="12" t="n">
        <v>14</v>
      </c>
      <c r="J33" s="12" t="n">
        <v>15</v>
      </c>
      <c r="K33" s="12" t="n">
        <v>450</v>
      </c>
      <c r="L33" s="12" t="s">
        <v>365</v>
      </c>
    </row>
    <row r="34" customFormat="false" ht="12.8" hidden="false" customHeight="false" outlineLevel="0" collapsed="false">
      <c r="A34" s="8" t="n">
        <v>1</v>
      </c>
      <c r="B34" s="9" t="n">
        <v>45008</v>
      </c>
      <c r="C34" s="10" t="s">
        <v>346</v>
      </c>
      <c r="D34" s="10" t="s">
        <v>349</v>
      </c>
      <c r="E34" s="10"/>
      <c r="F34" s="10"/>
      <c r="G34" s="10" t="s">
        <v>366</v>
      </c>
      <c r="H34" s="12" t="n">
        <v>70</v>
      </c>
      <c r="I34" s="12" t="n">
        <v>12</v>
      </c>
      <c r="J34" s="12" t="n">
        <v>12</v>
      </c>
      <c r="K34" s="12" t="n">
        <v>769</v>
      </c>
      <c r="L34" s="12" t="s">
        <v>353</v>
      </c>
    </row>
    <row r="35" customFormat="false" ht="12.8" hidden="false" customHeight="false" outlineLevel="0" collapsed="false">
      <c r="A35" s="8" t="n">
        <v>1</v>
      </c>
      <c r="B35" s="9" t="n">
        <v>45015</v>
      </c>
      <c r="C35" s="10" t="s">
        <v>320</v>
      </c>
      <c r="D35" s="10" t="s">
        <v>41</v>
      </c>
      <c r="E35" s="10"/>
      <c r="F35" s="10"/>
      <c r="G35" s="0" t="s">
        <v>367</v>
      </c>
      <c r="H35" s="12" t="n">
        <v>120</v>
      </c>
      <c r="I35" s="12" t="n">
        <v>10</v>
      </c>
      <c r="J35" s="12" t="n">
        <v>18</v>
      </c>
      <c r="K35" s="12" t="n">
        <v>700</v>
      </c>
      <c r="L35" s="48" t="s">
        <v>21</v>
      </c>
    </row>
    <row r="36" customFormat="false" ht="12.8" hidden="false" customHeight="false" outlineLevel="0" collapsed="false">
      <c r="A36" s="98" t="n">
        <f aca="false">SUM(A23:A35)</f>
        <v>12</v>
      </c>
      <c r="B36" s="99"/>
      <c r="C36" s="100"/>
      <c r="D36" s="100"/>
      <c r="E36" s="100"/>
      <c r="F36" s="100"/>
      <c r="G36" s="100"/>
      <c r="H36" s="101" t="n">
        <f aca="false">SUM(H23:H35)</f>
        <v>1280</v>
      </c>
      <c r="I36" s="101" t="n">
        <f aca="false">SUM(I23:I35)</f>
        <v>167</v>
      </c>
      <c r="J36" s="101" t="n">
        <f aca="false">SUM(J23:J35)</f>
        <v>173.7</v>
      </c>
      <c r="K36" s="101" t="n">
        <f aca="false">SUM(K23:K35)</f>
        <v>7599</v>
      </c>
      <c r="L36" s="102"/>
    </row>
    <row r="38" customFormat="false" ht="24.45" hidden="false" customHeight="false" outlineLevel="0" collapsed="false">
      <c r="A38" s="96" t="s">
        <v>73</v>
      </c>
      <c r="B38" s="96"/>
      <c r="C38" s="96"/>
      <c r="D38" s="96"/>
      <c r="E38" s="96"/>
      <c r="F38" s="96"/>
      <c r="G38" s="96"/>
      <c r="H38" s="96"/>
      <c r="I38" s="96"/>
      <c r="J38" s="96"/>
      <c r="K38" s="96"/>
      <c r="L38" s="96"/>
    </row>
    <row r="39" customFormat="false" ht="12.8" hidden="false" customHeight="false" outlineLevel="0" collapsed="false">
      <c r="A39" s="5" t="s">
        <v>2</v>
      </c>
      <c r="B39" s="6" t="s">
        <v>3</v>
      </c>
      <c r="C39" s="7" t="s">
        <v>4</v>
      </c>
      <c r="D39" s="7" t="s">
        <v>5</v>
      </c>
      <c r="E39" s="7" t="s">
        <v>6</v>
      </c>
      <c r="F39" s="7" t="s">
        <v>7</v>
      </c>
      <c r="G39" s="7" t="s">
        <v>8</v>
      </c>
      <c r="H39" s="13" t="s">
        <v>9</v>
      </c>
      <c r="I39" s="13" t="s">
        <v>10</v>
      </c>
      <c r="J39" s="13" t="s">
        <v>11</v>
      </c>
      <c r="K39" s="13" t="s">
        <v>12</v>
      </c>
      <c r="L39" s="5" t="s">
        <v>13</v>
      </c>
    </row>
    <row r="40" customFormat="false" ht="12.8" hidden="false" customHeight="false" outlineLevel="0" collapsed="false">
      <c r="A40" s="8" t="n">
        <v>1</v>
      </c>
      <c r="B40" s="34" t="n">
        <v>45022</v>
      </c>
      <c r="C40" s="35" t="s">
        <v>320</v>
      </c>
      <c r="D40" s="35" t="s">
        <v>41</v>
      </c>
      <c r="E40" s="35"/>
      <c r="F40" s="35"/>
      <c r="G40" s="36" t="s">
        <v>152</v>
      </c>
      <c r="H40" s="37" t="n">
        <v>0</v>
      </c>
      <c r="I40" s="37" t="n">
        <v>12</v>
      </c>
      <c r="J40" s="37" t="n">
        <v>15</v>
      </c>
      <c r="K40" s="38" t="n">
        <v>510</v>
      </c>
      <c r="L40" s="38" t="s">
        <v>76</v>
      </c>
    </row>
    <row r="41" customFormat="false" ht="12.8" hidden="false" customHeight="false" outlineLevel="0" collapsed="false">
      <c r="A41" s="8" t="n">
        <v>1</v>
      </c>
      <c r="B41" s="34" t="n">
        <v>45028</v>
      </c>
      <c r="C41" s="35" t="s">
        <v>346</v>
      </c>
      <c r="D41" s="35" t="s">
        <v>41</v>
      </c>
      <c r="E41" s="35" t="s">
        <v>320</v>
      </c>
      <c r="F41" s="35"/>
      <c r="G41" s="36" t="s">
        <v>187</v>
      </c>
      <c r="H41" s="37" t="n">
        <v>440</v>
      </c>
      <c r="I41" s="37" t="n">
        <v>19</v>
      </c>
      <c r="J41" s="37" t="n">
        <v>12</v>
      </c>
      <c r="K41" s="38" t="n">
        <v>550</v>
      </c>
      <c r="L41" s="38" t="s">
        <v>188</v>
      </c>
    </row>
    <row r="42" customFormat="false" ht="12.8" hidden="false" customHeight="false" outlineLevel="0" collapsed="false">
      <c r="A42" s="8" t="n">
        <v>1</v>
      </c>
      <c r="B42" s="34" t="n">
        <v>45029</v>
      </c>
      <c r="C42" s="35" t="s">
        <v>346</v>
      </c>
      <c r="D42" s="35" t="s">
        <v>41</v>
      </c>
      <c r="E42" s="35" t="s">
        <v>320</v>
      </c>
      <c r="F42" s="35"/>
      <c r="G42" s="36" t="s">
        <v>368</v>
      </c>
      <c r="H42" s="37" t="n">
        <v>90</v>
      </c>
      <c r="I42" s="94" t="n">
        <v>19</v>
      </c>
      <c r="J42" s="94" t="n">
        <v>16</v>
      </c>
      <c r="K42" s="94" t="n">
        <v>950</v>
      </c>
      <c r="L42" s="38" t="s">
        <v>188</v>
      </c>
    </row>
    <row r="43" customFormat="false" ht="12.8" hidden="false" customHeight="false" outlineLevel="0" collapsed="false">
      <c r="A43" s="8" t="n">
        <v>1</v>
      </c>
      <c r="B43" s="34" t="n">
        <v>45030</v>
      </c>
      <c r="C43" s="35" t="s">
        <v>346</v>
      </c>
      <c r="D43" s="35" t="s">
        <v>41</v>
      </c>
      <c r="E43" s="35" t="s">
        <v>320</v>
      </c>
      <c r="F43" s="35"/>
      <c r="G43" s="36" t="s">
        <v>190</v>
      </c>
      <c r="H43" s="37" t="n">
        <v>20</v>
      </c>
      <c r="I43" s="94" t="n">
        <v>19</v>
      </c>
      <c r="J43" s="94" t="n">
        <v>16</v>
      </c>
      <c r="K43" s="94" t="n">
        <v>780</v>
      </c>
      <c r="L43" s="38" t="s">
        <v>188</v>
      </c>
    </row>
    <row r="44" customFormat="false" ht="12.8" hidden="false" customHeight="false" outlineLevel="0" collapsed="false">
      <c r="A44" s="8" t="n">
        <v>1</v>
      </c>
      <c r="B44" s="9" t="n">
        <v>45036</v>
      </c>
      <c r="C44" s="40" t="s">
        <v>346</v>
      </c>
      <c r="D44" s="40" t="s">
        <v>320</v>
      </c>
      <c r="E44" s="40"/>
      <c r="F44" s="40"/>
      <c r="G44" s="41" t="s">
        <v>369</v>
      </c>
      <c r="H44" s="12" t="n">
        <v>180</v>
      </c>
      <c r="I44" s="12" t="n">
        <v>13</v>
      </c>
      <c r="J44" s="12" t="n">
        <v>13.5</v>
      </c>
      <c r="K44" s="12" t="n">
        <v>420</v>
      </c>
      <c r="L44" s="48" t="s">
        <v>21</v>
      </c>
    </row>
    <row r="45" customFormat="false" ht="12.8" hidden="false" customHeight="false" outlineLevel="0" collapsed="false">
      <c r="A45" s="8" t="n">
        <v>1</v>
      </c>
      <c r="B45" s="9" t="n">
        <v>45043</v>
      </c>
      <c r="C45" s="40" t="s">
        <v>346</v>
      </c>
      <c r="D45" s="40"/>
      <c r="E45" s="40"/>
      <c r="F45" s="40"/>
      <c r="G45" s="10" t="s">
        <v>370</v>
      </c>
      <c r="H45" s="12" t="n">
        <v>98</v>
      </c>
      <c r="I45" s="12" t="n">
        <v>8</v>
      </c>
      <c r="J45" s="12" t="n">
        <v>20.5</v>
      </c>
      <c r="K45" s="12" t="n">
        <v>900</v>
      </c>
      <c r="L45" s="32" t="s">
        <v>371</v>
      </c>
    </row>
    <row r="46" customFormat="false" ht="12.8" hidden="false" customHeight="false" outlineLevel="0" collapsed="false">
      <c r="A46" s="8" t="n">
        <v>1</v>
      </c>
      <c r="B46" s="9" t="n">
        <v>45050</v>
      </c>
      <c r="C46" s="40" t="s">
        <v>320</v>
      </c>
      <c r="D46" s="10" t="s">
        <v>41</v>
      </c>
      <c r="E46" s="40"/>
      <c r="F46" s="40"/>
      <c r="G46" s="41" t="s">
        <v>372</v>
      </c>
      <c r="H46" s="12" t="n">
        <v>130</v>
      </c>
      <c r="I46" s="12" t="n">
        <v>15</v>
      </c>
      <c r="J46" s="12" t="n">
        <v>18</v>
      </c>
      <c r="K46" s="12" t="n">
        <v>800</v>
      </c>
      <c r="L46" s="12" t="s">
        <v>373</v>
      </c>
    </row>
    <row r="47" customFormat="false" ht="12.8" hidden="false" customHeight="false" outlineLevel="0" collapsed="false">
      <c r="A47" s="8" t="n">
        <v>1</v>
      </c>
      <c r="B47" s="9" t="n">
        <v>45057</v>
      </c>
      <c r="C47" s="40" t="s">
        <v>316</v>
      </c>
      <c r="D47" s="10" t="s">
        <v>41</v>
      </c>
      <c r="E47" s="40" t="s">
        <v>346</v>
      </c>
      <c r="F47" s="40"/>
      <c r="G47" s="41" t="s">
        <v>374</v>
      </c>
      <c r="H47" s="12" t="n">
        <v>120</v>
      </c>
      <c r="I47" s="12" t="n">
        <v>12</v>
      </c>
      <c r="J47" s="12" t="n">
        <v>14</v>
      </c>
      <c r="K47" s="12" t="n">
        <v>530</v>
      </c>
      <c r="L47" s="12" t="s">
        <v>21</v>
      </c>
    </row>
    <row r="48" customFormat="false" ht="12.8" hidden="false" customHeight="false" outlineLevel="0" collapsed="false">
      <c r="A48" s="8" t="n">
        <v>1</v>
      </c>
      <c r="B48" s="9" t="n">
        <v>45064</v>
      </c>
      <c r="C48" s="40" t="s">
        <v>346</v>
      </c>
      <c r="D48" s="40" t="s">
        <v>41</v>
      </c>
      <c r="E48" s="40"/>
      <c r="F48" s="40"/>
      <c r="G48" s="41" t="s">
        <v>375</v>
      </c>
      <c r="H48" s="12" t="n">
        <v>186</v>
      </c>
      <c r="I48" s="12" t="n">
        <v>11</v>
      </c>
      <c r="J48" s="12" t="n">
        <v>16</v>
      </c>
      <c r="K48" s="12" t="n">
        <v>740</v>
      </c>
      <c r="L48" s="12" t="s">
        <v>21</v>
      </c>
    </row>
    <row r="49" customFormat="false" ht="12.8" hidden="false" customHeight="false" outlineLevel="0" collapsed="false">
      <c r="A49" s="8" t="n">
        <v>1</v>
      </c>
      <c r="B49" s="60" t="n">
        <v>45068</v>
      </c>
      <c r="C49" s="61" t="s">
        <v>346</v>
      </c>
      <c r="D49" s="61" t="s">
        <v>349</v>
      </c>
      <c r="E49" s="61"/>
      <c r="F49" s="61"/>
      <c r="G49" s="62" t="s">
        <v>158</v>
      </c>
      <c r="H49" s="92" t="n">
        <v>64</v>
      </c>
      <c r="I49" s="92" t="n">
        <v>14</v>
      </c>
      <c r="J49" s="92" t="n">
        <v>10</v>
      </c>
      <c r="K49" s="92" t="n">
        <v>130</v>
      </c>
      <c r="L49" s="92" t="s">
        <v>21</v>
      </c>
    </row>
    <row r="50" customFormat="false" ht="12.8" hidden="false" customHeight="false" outlineLevel="0" collapsed="false">
      <c r="A50" s="8" t="n">
        <v>1</v>
      </c>
      <c r="B50" s="9" t="n">
        <v>45071</v>
      </c>
      <c r="C50" s="22" t="s">
        <v>316</v>
      </c>
      <c r="D50" s="22" t="s">
        <v>349</v>
      </c>
      <c r="E50" s="22" t="s">
        <v>320</v>
      </c>
      <c r="F50" s="40" t="s">
        <v>346</v>
      </c>
      <c r="G50" s="22" t="s">
        <v>376</v>
      </c>
      <c r="H50" s="1" t="n">
        <v>180</v>
      </c>
      <c r="I50" s="5" t="n">
        <v>12</v>
      </c>
      <c r="J50" s="29" t="n">
        <v>15</v>
      </c>
      <c r="K50" s="29" t="n">
        <v>430</v>
      </c>
      <c r="L50" s="29" t="s">
        <v>21</v>
      </c>
    </row>
    <row r="51" customFormat="false" ht="12.8" hidden="false" customHeight="false" outlineLevel="0" collapsed="false">
      <c r="A51" s="8" t="n">
        <v>1</v>
      </c>
      <c r="B51" s="9" t="n">
        <v>45078</v>
      </c>
      <c r="C51" s="40" t="s">
        <v>41</v>
      </c>
      <c r="D51" s="40" t="s">
        <v>346</v>
      </c>
      <c r="E51" s="40"/>
      <c r="F51" s="40"/>
      <c r="G51" s="10" t="s">
        <v>377</v>
      </c>
      <c r="H51" s="12" t="n">
        <v>60</v>
      </c>
      <c r="I51" s="12" t="n">
        <v>9</v>
      </c>
      <c r="J51" s="12" t="n">
        <v>14.3</v>
      </c>
      <c r="K51" s="12" t="n">
        <v>370</v>
      </c>
      <c r="L51" s="12" t="s">
        <v>378</v>
      </c>
    </row>
    <row r="52" customFormat="false" ht="12.8" hidden="false" customHeight="false" outlineLevel="0" collapsed="false">
      <c r="A52" s="8" t="n">
        <v>1</v>
      </c>
      <c r="B52" s="9" t="n">
        <v>45085</v>
      </c>
      <c r="C52" s="40" t="s">
        <v>41</v>
      </c>
      <c r="D52" s="40" t="s">
        <v>320</v>
      </c>
      <c r="E52" s="40"/>
      <c r="F52" s="40"/>
      <c r="G52" s="10" t="s">
        <v>379</v>
      </c>
      <c r="H52" s="12" t="n">
        <v>230</v>
      </c>
      <c r="I52" s="12" t="n">
        <v>7</v>
      </c>
      <c r="J52" s="12" t="n">
        <v>13</v>
      </c>
      <c r="K52" s="12" t="n">
        <v>760</v>
      </c>
      <c r="L52" s="12" t="s">
        <v>21</v>
      </c>
    </row>
    <row r="53" customFormat="false" ht="12.8" hidden="false" customHeight="false" outlineLevel="0" collapsed="false">
      <c r="A53" s="8" t="n">
        <v>1</v>
      </c>
      <c r="B53" s="9" t="n">
        <v>45092</v>
      </c>
      <c r="C53" s="10" t="s">
        <v>337</v>
      </c>
      <c r="D53" s="10"/>
      <c r="E53" s="10"/>
      <c r="F53" s="10"/>
      <c r="G53" s="10" t="s">
        <v>380</v>
      </c>
      <c r="H53" s="12" t="n">
        <v>225</v>
      </c>
      <c r="I53" s="29" t="n">
        <v>5</v>
      </c>
      <c r="J53" s="29" t="n">
        <v>18</v>
      </c>
      <c r="K53" s="29" t="n">
        <v>705</v>
      </c>
      <c r="L53" s="32" t="s">
        <v>21</v>
      </c>
    </row>
    <row r="54" customFormat="false" ht="12.8" hidden="false" customHeight="false" outlineLevel="0" collapsed="false">
      <c r="A54" s="8" t="n">
        <v>1</v>
      </c>
      <c r="B54" s="34" t="n">
        <v>45094</v>
      </c>
      <c r="C54" s="45" t="s">
        <v>337</v>
      </c>
      <c r="D54" s="45" t="s">
        <v>320</v>
      </c>
      <c r="E54" s="36" t="s">
        <v>41</v>
      </c>
      <c r="F54" s="45"/>
      <c r="G54" s="45" t="s">
        <v>89</v>
      </c>
      <c r="H54" s="37" t="n">
        <v>730</v>
      </c>
      <c r="I54" s="37"/>
      <c r="J54" s="37"/>
      <c r="K54" s="37"/>
      <c r="L54" s="37"/>
      <c r="M54" s="1"/>
      <c r="N54" s="1"/>
      <c r="O54" s="1"/>
      <c r="P54" s="1"/>
      <c r="Q54" s="1"/>
      <c r="R54" s="1"/>
    </row>
    <row r="55" customFormat="false" ht="12.8" hidden="false" customHeight="false" outlineLevel="0" collapsed="false">
      <c r="A55" s="8" t="n">
        <v>1</v>
      </c>
      <c r="B55" s="34" t="n">
        <v>45095</v>
      </c>
      <c r="C55" s="36" t="s">
        <v>337</v>
      </c>
      <c r="D55" s="65" t="s">
        <v>320</v>
      </c>
      <c r="E55" s="36" t="s">
        <v>41</v>
      </c>
      <c r="F55" s="36"/>
      <c r="G55" s="36" t="s">
        <v>309</v>
      </c>
      <c r="H55" s="66" t="n">
        <v>50</v>
      </c>
      <c r="I55" s="66" t="n">
        <v>19</v>
      </c>
      <c r="J55" s="66" t="s">
        <v>381</v>
      </c>
      <c r="K55" s="66" t="n">
        <v>1150</v>
      </c>
      <c r="L55" s="66" t="s">
        <v>21</v>
      </c>
      <c r="M55" s="1"/>
      <c r="N55" s="1"/>
      <c r="O55" s="1"/>
      <c r="P55" s="1"/>
      <c r="Q55" s="1"/>
      <c r="R55" s="1"/>
    </row>
    <row r="56" customFormat="false" ht="12.8" hidden="false" customHeight="false" outlineLevel="0" collapsed="false">
      <c r="A56" s="8" t="n">
        <v>1</v>
      </c>
      <c r="B56" s="34" t="n">
        <v>45096</v>
      </c>
      <c r="C56" s="36" t="s">
        <v>337</v>
      </c>
      <c r="D56" s="65" t="s">
        <v>320</v>
      </c>
      <c r="E56" s="36"/>
      <c r="F56" s="45"/>
      <c r="G56" s="65" t="s">
        <v>382</v>
      </c>
      <c r="H56" s="94" t="n">
        <v>0</v>
      </c>
      <c r="I56" s="94" t="n">
        <v>16</v>
      </c>
      <c r="J56" s="94" t="n">
        <v>18</v>
      </c>
      <c r="K56" s="94" t="n">
        <v>1000</v>
      </c>
      <c r="L56" s="37" t="s">
        <v>21</v>
      </c>
    </row>
    <row r="57" customFormat="false" ht="12.8" hidden="false" customHeight="false" outlineLevel="0" collapsed="false">
      <c r="A57" s="8" t="n">
        <v>1</v>
      </c>
      <c r="B57" s="34" t="n">
        <v>45097</v>
      </c>
      <c r="C57" s="36" t="s">
        <v>337</v>
      </c>
      <c r="D57" s="65" t="s">
        <v>320</v>
      </c>
      <c r="E57" s="36" t="s">
        <v>41</v>
      </c>
      <c r="F57" s="45"/>
      <c r="G57" s="65" t="s">
        <v>313</v>
      </c>
      <c r="H57" s="94" t="n">
        <v>66</v>
      </c>
      <c r="I57" s="94" t="n">
        <v>18</v>
      </c>
      <c r="J57" s="94" t="n">
        <v>21</v>
      </c>
      <c r="K57" s="94" t="n">
        <v>550</v>
      </c>
      <c r="L57" s="37" t="s">
        <v>21</v>
      </c>
    </row>
    <row r="58" customFormat="false" ht="12.8" hidden="false" customHeight="false" outlineLevel="0" collapsed="false">
      <c r="A58" s="8" t="n">
        <v>1</v>
      </c>
      <c r="B58" s="34" t="n">
        <v>45098</v>
      </c>
      <c r="C58" s="36" t="s">
        <v>337</v>
      </c>
      <c r="D58" s="65" t="s">
        <v>320</v>
      </c>
      <c r="E58" s="36" t="s">
        <v>41</v>
      </c>
      <c r="F58" s="45"/>
      <c r="G58" s="65" t="s">
        <v>310</v>
      </c>
      <c r="H58" s="37" t="n">
        <v>5</v>
      </c>
      <c r="I58" s="94" t="n">
        <v>14</v>
      </c>
      <c r="J58" s="94" t="n">
        <v>20</v>
      </c>
      <c r="K58" s="94" t="n">
        <v>900</v>
      </c>
      <c r="L58" s="37" t="s">
        <v>21</v>
      </c>
    </row>
    <row r="59" customFormat="false" ht="12.8" hidden="false" customHeight="false" outlineLevel="0" collapsed="false">
      <c r="A59" s="8" t="n">
        <v>1</v>
      </c>
      <c r="B59" s="34" t="n">
        <v>45099</v>
      </c>
      <c r="C59" s="36" t="s">
        <v>337</v>
      </c>
      <c r="D59" s="65" t="s">
        <v>320</v>
      </c>
      <c r="E59" s="36" t="s">
        <v>41</v>
      </c>
      <c r="F59" s="45"/>
      <c r="G59" s="65" t="s">
        <v>383</v>
      </c>
      <c r="H59" s="94" t="n">
        <v>15</v>
      </c>
      <c r="I59" s="94" t="n">
        <v>20</v>
      </c>
      <c r="J59" s="94" t="n">
        <v>18</v>
      </c>
      <c r="K59" s="94" t="n">
        <v>300</v>
      </c>
      <c r="L59" s="37" t="s">
        <v>21</v>
      </c>
    </row>
    <row r="60" customFormat="false" ht="12.8" hidden="false" customHeight="false" outlineLevel="0" collapsed="false">
      <c r="A60" s="8" t="n">
        <v>1</v>
      </c>
      <c r="B60" s="34" t="n">
        <v>45100</v>
      </c>
      <c r="C60" s="36" t="s">
        <v>337</v>
      </c>
      <c r="D60" s="65" t="s">
        <v>320</v>
      </c>
      <c r="E60" s="36" t="s">
        <v>41</v>
      </c>
      <c r="F60" s="45"/>
      <c r="G60" s="65" t="s">
        <v>384</v>
      </c>
      <c r="H60" s="94" t="n">
        <v>50</v>
      </c>
      <c r="I60" s="94" t="n">
        <v>17</v>
      </c>
      <c r="J60" s="94" t="n">
        <v>23</v>
      </c>
      <c r="K60" s="94" t="n">
        <v>480</v>
      </c>
      <c r="L60" s="37" t="s">
        <v>385</v>
      </c>
    </row>
    <row r="61" customFormat="false" ht="14.65" hidden="false" customHeight="false" outlineLevel="0" collapsed="false">
      <c r="A61" s="8" t="n">
        <v>1</v>
      </c>
      <c r="B61" s="9" t="n">
        <v>45106</v>
      </c>
      <c r="C61" s="40" t="s">
        <v>337</v>
      </c>
      <c r="D61" s="40" t="s">
        <v>320</v>
      </c>
      <c r="E61" s="10" t="s">
        <v>316</v>
      </c>
      <c r="F61" s="22" t="s">
        <v>349</v>
      </c>
      <c r="G61" s="41" t="s">
        <v>208</v>
      </c>
      <c r="H61" s="32" t="n">
        <v>260</v>
      </c>
      <c r="I61" s="32" t="n">
        <v>18</v>
      </c>
      <c r="J61" s="32" t="n">
        <v>9</v>
      </c>
      <c r="K61" s="32" t="n">
        <v>160</v>
      </c>
      <c r="L61" s="32" t="s">
        <v>21</v>
      </c>
    </row>
    <row r="62" customFormat="false" ht="12.8" hidden="false" customHeight="false" outlineLevel="0" collapsed="false">
      <c r="A62" s="98" t="n">
        <f aca="false">SUM(A40:A61)</f>
        <v>22</v>
      </c>
      <c r="B62" s="99"/>
      <c r="C62" s="100"/>
      <c r="D62" s="100"/>
      <c r="E62" s="100"/>
      <c r="F62" s="100"/>
      <c r="G62" s="100"/>
      <c r="H62" s="101" t="n">
        <f aca="false">SUM(H40:H61)</f>
        <v>3199</v>
      </c>
      <c r="I62" s="101" t="n">
        <f aca="false">SUM(I40:I61)</f>
        <v>297</v>
      </c>
      <c r="J62" s="101" t="n">
        <f aca="false">SUM(J40:J61)</f>
        <v>320.3</v>
      </c>
      <c r="K62" s="101" t="n">
        <f aca="false">SUM(K40:K61)</f>
        <v>13115</v>
      </c>
      <c r="L62" s="102"/>
    </row>
  </sheetData>
  <mergeCells count="4">
    <mergeCell ref="A1:L1"/>
    <mergeCell ref="A2:L2"/>
    <mergeCell ref="A21:L21"/>
    <mergeCell ref="A38:L38"/>
  </mergeCells>
  <conditionalFormatting sqref="A4:A18 A23:A35 A40:A61">
    <cfRule type="cellIs" priority="2" operator="equal" aboveAverage="0" equalAverage="0" bottom="0" percent="0" rank="0" text="" dxfId="0">
      <formula>1</formula>
    </cfRule>
    <cfRule type="cellIs" priority="3" operator="lessThan" aboveAverage="0" equalAverage="0" bottom="0" percent="0" rank="0" text="" dxfId="1">
      <formula>1</formula>
    </cfRule>
  </conditionalFormatting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Roman,Normal"&amp;12&amp;A</oddHeader>
    <oddFooter>&amp;C&amp;"Times New Roman,Normal"&amp;12Page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K63"/>
  <sheetViews>
    <sheetView showFormulas="false" showGridLines="true" showRowColHeaders="true" showZeros="true" rightToLeft="false" tabSelected="true" showOutlineSymbols="true" defaultGridColor="true" view="normal" topLeftCell="A47" colorId="64" zoomScale="100" zoomScaleNormal="100" zoomScalePageLayoutView="100" workbookViewId="0">
      <selection pane="topLeft" activeCell="C67" activeCellId="0" sqref="C67"/>
    </sheetView>
  </sheetViews>
  <sheetFormatPr defaultColWidth="17.65234375" defaultRowHeight="12.8" zeroHeight="false" outlineLevelRow="0" outlineLevelCol="0"/>
  <cols>
    <col collapsed="false" customWidth="true" hidden="false" outlineLevel="0" max="1" min="1" style="1" width="5.6"/>
    <col collapsed="false" customWidth="true" hidden="false" outlineLevel="0" max="2" min="2" style="2" width="10.46"/>
    <col collapsed="false" customWidth="true" hidden="false" outlineLevel="0" max="4" min="3" style="0" width="20.33"/>
    <col collapsed="false" customWidth="true" hidden="false" outlineLevel="0" max="6" min="6" style="0" width="12.96"/>
    <col collapsed="false" customWidth="true" hidden="false" outlineLevel="0" max="7" min="7" style="0" width="41.54"/>
    <col collapsed="false" customWidth="true" hidden="false" outlineLevel="0" max="8" min="8" style="1" width="9.47"/>
    <col collapsed="false" customWidth="true" hidden="false" outlineLevel="0" max="9" min="9" style="1" width="48.67"/>
    <col collapsed="false" customWidth="true" hidden="false" outlineLevel="0" max="1024" min="1023" style="0" width="11.52"/>
  </cols>
  <sheetData>
    <row r="1" customFormat="false" ht="24.45" hidden="false" customHeight="false" outlineLevel="0" collapsed="false">
      <c r="A1" s="3" t="s">
        <v>0</v>
      </c>
      <c r="B1" s="3"/>
      <c r="C1" s="3"/>
      <c r="D1" s="3"/>
      <c r="E1" s="3"/>
      <c r="F1" s="3"/>
      <c r="G1" s="3"/>
      <c r="H1" s="3"/>
      <c r="I1" s="3"/>
    </row>
    <row r="2" customFormat="false" ht="24.45" hidden="false" customHeight="false" outlineLevel="0" collapsed="false">
      <c r="A2" s="106" t="s">
        <v>1</v>
      </c>
      <c r="B2" s="106"/>
      <c r="C2" s="106"/>
      <c r="D2" s="106"/>
      <c r="E2" s="106"/>
      <c r="F2" s="106"/>
      <c r="G2" s="106"/>
      <c r="H2" s="106"/>
      <c r="I2" s="106"/>
    </row>
    <row r="3" customFormat="false" ht="12.8" hidden="false" customHeight="false" outlineLevel="0" collapsed="false">
      <c r="A3" s="5" t="s">
        <v>2</v>
      </c>
      <c r="B3" s="6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5" t="s">
        <v>9</v>
      </c>
      <c r="I3" s="5" t="s">
        <v>13</v>
      </c>
    </row>
    <row r="4" customFormat="false" ht="12.8" hidden="false" customHeight="false" outlineLevel="0" collapsed="false">
      <c r="A4" s="8" t="n">
        <v>1</v>
      </c>
      <c r="B4" s="31" t="n">
        <v>44812</v>
      </c>
      <c r="C4" s="10" t="s">
        <v>100</v>
      </c>
      <c r="D4" s="10"/>
      <c r="E4" s="10"/>
      <c r="F4" s="10"/>
      <c r="G4" s="10" t="s">
        <v>386</v>
      </c>
      <c r="H4" s="13" t="n">
        <v>40</v>
      </c>
      <c r="I4" s="13" t="s">
        <v>21</v>
      </c>
    </row>
    <row r="5" customFormat="false" ht="12.8" hidden="false" customHeight="false" outlineLevel="0" collapsed="false">
      <c r="A5" s="8" t="n">
        <v>1</v>
      </c>
      <c r="B5" s="31" t="n">
        <v>44798</v>
      </c>
      <c r="C5" s="10" t="s">
        <v>18</v>
      </c>
      <c r="D5" s="10" t="s">
        <v>100</v>
      </c>
      <c r="E5" s="10" t="s">
        <v>387</v>
      </c>
      <c r="F5" s="10"/>
      <c r="G5" s="10" t="s">
        <v>388</v>
      </c>
      <c r="H5" s="13" t="n">
        <v>70</v>
      </c>
      <c r="I5" s="13" t="s">
        <v>21</v>
      </c>
    </row>
    <row r="6" customFormat="false" ht="12.8" hidden="false" customHeight="false" outlineLevel="0" collapsed="false">
      <c r="A6" s="8" t="n">
        <v>1</v>
      </c>
      <c r="B6" s="9" t="n">
        <v>44837</v>
      </c>
      <c r="C6" s="81" t="s">
        <v>260</v>
      </c>
      <c r="D6" s="7" t="s">
        <v>269</v>
      </c>
      <c r="E6" s="7"/>
      <c r="F6" s="7"/>
      <c r="G6" s="107" t="s">
        <v>285</v>
      </c>
      <c r="H6" s="32" t="n">
        <v>150</v>
      </c>
      <c r="I6" s="5" t="s">
        <v>21</v>
      </c>
    </row>
    <row r="7" customFormat="false" ht="12.8" hidden="false" customHeight="false" outlineLevel="0" collapsed="false">
      <c r="A7" s="8" t="n">
        <v>1</v>
      </c>
      <c r="B7" s="9" t="n">
        <v>44844</v>
      </c>
      <c r="C7" s="7" t="s">
        <v>269</v>
      </c>
      <c r="D7" s="7" t="s">
        <v>389</v>
      </c>
      <c r="E7" s="7"/>
      <c r="F7" s="7"/>
      <c r="G7" s="82" t="s">
        <v>390</v>
      </c>
      <c r="H7" s="32" t="n">
        <v>90</v>
      </c>
      <c r="I7" s="5" t="s">
        <v>21</v>
      </c>
    </row>
    <row r="8" customFormat="false" ht="12.8" hidden="false" customHeight="false" outlineLevel="0" collapsed="false">
      <c r="A8" s="8" t="n">
        <v>1</v>
      </c>
      <c r="B8" s="31" t="n">
        <v>44847</v>
      </c>
      <c r="C8" s="10" t="s">
        <v>391</v>
      </c>
      <c r="D8" s="10" t="s">
        <v>392</v>
      </c>
      <c r="E8" s="10"/>
      <c r="F8" s="10"/>
      <c r="G8" s="10" t="s">
        <v>393</v>
      </c>
      <c r="H8" s="12" t="n">
        <v>40</v>
      </c>
      <c r="I8" s="5" t="s">
        <v>21</v>
      </c>
    </row>
    <row r="9" customFormat="false" ht="12.8" hidden="false" customHeight="false" outlineLevel="0" collapsed="false">
      <c r="A9" s="8" t="n">
        <v>1</v>
      </c>
      <c r="B9" s="9" t="n">
        <v>44867</v>
      </c>
      <c r="C9" s="7" t="s">
        <v>260</v>
      </c>
      <c r="D9" s="7" t="s">
        <v>269</v>
      </c>
      <c r="E9" s="7"/>
      <c r="F9" s="7"/>
      <c r="G9" s="82" t="s">
        <v>394</v>
      </c>
      <c r="H9" s="32" t="n">
        <v>100</v>
      </c>
      <c r="I9" s="5" t="s">
        <v>21</v>
      </c>
    </row>
    <row r="10" customFormat="false" ht="12.8" hidden="false" customHeight="false" outlineLevel="0" collapsed="false">
      <c r="A10" s="8" t="n">
        <v>1</v>
      </c>
      <c r="B10" s="9" t="n">
        <v>44872</v>
      </c>
      <c r="C10" s="7" t="s">
        <v>269</v>
      </c>
      <c r="D10" s="7" t="s">
        <v>389</v>
      </c>
      <c r="E10" s="7"/>
      <c r="F10" s="7"/>
      <c r="G10" s="107" t="s">
        <v>395</v>
      </c>
      <c r="H10" s="32" t="n">
        <v>85</v>
      </c>
      <c r="I10" s="5" t="s">
        <v>21</v>
      </c>
    </row>
    <row r="11" customFormat="false" ht="12.8" hidden="false" customHeight="false" outlineLevel="0" collapsed="false">
      <c r="A11" s="8" t="n">
        <v>1</v>
      </c>
      <c r="B11" s="31" t="n">
        <v>44891</v>
      </c>
      <c r="C11" s="10" t="s">
        <v>58</v>
      </c>
      <c r="D11" s="10"/>
      <c r="E11" s="10"/>
      <c r="F11" s="10"/>
      <c r="G11" s="10" t="s">
        <v>396</v>
      </c>
      <c r="H11" s="12" t="n">
        <v>120</v>
      </c>
      <c r="I11" s="5" t="s">
        <v>21</v>
      </c>
    </row>
    <row r="12" customFormat="false" ht="12.8" hidden="false" customHeight="false" outlineLevel="0" collapsed="false">
      <c r="A12" s="8" t="n">
        <v>1</v>
      </c>
      <c r="B12" s="31" t="n">
        <v>44899</v>
      </c>
      <c r="C12" s="10" t="s">
        <v>100</v>
      </c>
      <c r="D12" s="10"/>
      <c r="E12" s="10"/>
      <c r="F12" s="10"/>
      <c r="G12" s="10" t="s">
        <v>226</v>
      </c>
      <c r="H12" s="12" t="n">
        <v>60</v>
      </c>
      <c r="I12" s="5" t="s">
        <v>21</v>
      </c>
    </row>
    <row r="13" customFormat="false" ht="12.8" hidden="false" customHeight="false" outlineLevel="0" collapsed="false">
      <c r="A13" s="8" t="n">
        <v>1</v>
      </c>
      <c r="B13" s="31" t="n">
        <v>44900</v>
      </c>
      <c r="C13" s="7" t="s">
        <v>269</v>
      </c>
      <c r="D13" s="7" t="s">
        <v>261</v>
      </c>
      <c r="E13" s="7"/>
      <c r="F13" s="7"/>
      <c r="G13" s="107" t="s">
        <v>397</v>
      </c>
      <c r="H13" s="32" t="n">
        <v>76</v>
      </c>
      <c r="I13" s="5" t="s">
        <v>21</v>
      </c>
    </row>
    <row r="14" customFormat="false" ht="12.8" hidden="false" customHeight="false" outlineLevel="0" collapsed="false">
      <c r="A14" s="8" t="n">
        <v>1</v>
      </c>
      <c r="B14" s="2" t="n">
        <v>44900</v>
      </c>
      <c r="C14" s="10" t="s">
        <v>28</v>
      </c>
      <c r="D14" s="10" t="s">
        <v>41</v>
      </c>
      <c r="E14" s="10"/>
      <c r="F14" s="10"/>
      <c r="G14" s="10" t="s">
        <v>30</v>
      </c>
      <c r="H14" s="12" t="n">
        <v>12</v>
      </c>
      <c r="I14" s="5" t="s">
        <v>21</v>
      </c>
    </row>
    <row r="15" customFormat="false" ht="12.8" hidden="false" customHeight="false" outlineLevel="0" collapsed="false">
      <c r="A15" s="108" t="n">
        <f aca="false">SUM(A4:A14)</f>
        <v>11</v>
      </c>
      <c r="B15" s="14"/>
      <c r="C15" s="15"/>
      <c r="D15" s="15"/>
      <c r="E15" s="15"/>
      <c r="F15" s="15"/>
      <c r="G15" s="15"/>
      <c r="H15" s="108" t="n">
        <f aca="false">SUM(H4:H14)</f>
        <v>843</v>
      </c>
      <c r="I15" s="21"/>
    </row>
    <row r="17" customFormat="false" ht="24.45" hidden="false" customHeight="false" outlineLevel="0" collapsed="false">
      <c r="A17" s="106" t="s">
        <v>47</v>
      </c>
      <c r="B17" s="106"/>
      <c r="C17" s="106"/>
      <c r="D17" s="106"/>
      <c r="E17" s="106"/>
      <c r="F17" s="106"/>
      <c r="G17" s="106"/>
      <c r="H17" s="106"/>
      <c r="I17" s="106"/>
    </row>
    <row r="18" customFormat="false" ht="12.8" hidden="false" customHeight="false" outlineLevel="0" collapsed="false">
      <c r="A18" s="5" t="s">
        <v>2</v>
      </c>
      <c r="B18" s="6" t="s">
        <v>3</v>
      </c>
      <c r="C18" s="7" t="s">
        <v>4</v>
      </c>
      <c r="D18" s="7" t="s">
        <v>5</v>
      </c>
      <c r="E18" s="7" t="s">
        <v>6</v>
      </c>
      <c r="F18" s="7" t="s">
        <v>7</v>
      </c>
      <c r="G18" s="7" t="s">
        <v>8</v>
      </c>
      <c r="H18" s="5" t="s">
        <v>9</v>
      </c>
      <c r="I18" s="5" t="s">
        <v>13</v>
      </c>
    </row>
    <row r="19" customFormat="false" ht="12.8" hidden="false" customHeight="false" outlineLevel="0" collapsed="false">
      <c r="A19" s="8" t="n">
        <v>1</v>
      </c>
      <c r="B19" s="31" t="n">
        <v>44931</v>
      </c>
      <c r="C19" s="10" t="s">
        <v>100</v>
      </c>
      <c r="D19" s="10"/>
      <c r="E19" s="10"/>
      <c r="F19" s="10"/>
      <c r="G19" s="10" t="s">
        <v>138</v>
      </c>
      <c r="H19" s="12" t="n">
        <v>60</v>
      </c>
      <c r="I19" s="12" t="s">
        <v>21</v>
      </c>
    </row>
    <row r="20" customFormat="false" ht="12.8" hidden="false" customHeight="false" outlineLevel="0" collapsed="false">
      <c r="A20" s="8" t="n">
        <v>1</v>
      </c>
      <c r="B20" s="2" t="n">
        <v>44934</v>
      </c>
      <c r="C20" s="0" t="s">
        <v>398</v>
      </c>
      <c r="D20" s="0" t="s">
        <v>399</v>
      </c>
      <c r="G20" s="0" t="s">
        <v>400</v>
      </c>
      <c r="H20" s="1" t="n">
        <v>48</v>
      </c>
      <c r="I20" s="5" t="s">
        <v>21</v>
      </c>
    </row>
    <row r="21" customFormat="false" ht="12.8" hidden="false" customHeight="false" outlineLevel="0" collapsed="false">
      <c r="A21" s="8" t="n">
        <v>1</v>
      </c>
      <c r="B21" s="9" t="n">
        <v>44935</v>
      </c>
      <c r="C21" s="109" t="s">
        <v>269</v>
      </c>
      <c r="D21" s="109" t="s">
        <v>261</v>
      </c>
      <c r="E21" s="109"/>
      <c r="F21" s="109"/>
      <c r="G21" s="109" t="s">
        <v>401</v>
      </c>
      <c r="H21" s="8" t="n">
        <v>58</v>
      </c>
      <c r="I21" s="8" t="s">
        <v>21</v>
      </c>
    </row>
    <row r="22" customFormat="false" ht="12.8" hidden="false" customHeight="false" outlineLevel="0" collapsed="false">
      <c r="A22" s="8" t="n">
        <v>1</v>
      </c>
      <c r="B22" s="9" t="n">
        <v>44935</v>
      </c>
      <c r="C22" s="109" t="s">
        <v>58</v>
      </c>
      <c r="D22" s="109"/>
      <c r="E22" s="109"/>
      <c r="F22" s="109"/>
      <c r="G22" s="109" t="s">
        <v>402</v>
      </c>
      <c r="H22" s="5" t="n">
        <v>40</v>
      </c>
      <c r="I22" s="32" t="s">
        <v>21</v>
      </c>
    </row>
    <row r="23" customFormat="false" ht="12.8" hidden="false" customHeight="false" outlineLevel="0" collapsed="false">
      <c r="A23" s="8" t="n">
        <v>1</v>
      </c>
      <c r="B23" s="110" t="n">
        <v>44949</v>
      </c>
      <c r="C23" s="7" t="s">
        <v>269</v>
      </c>
      <c r="D23" s="7" t="s">
        <v>261</v>
      </c>
      <c r="E23" s="7"/>
      <c r="F23" s="7"/>
      <c r="G23" s="7" t="s">
        <v>403</v>
      </c>
      <c r="H23" s="32" t="n">
        <v>74</v>
      </c>
      <c r="I23" s="5" t="s">
        <v>21</v>
      </c>
    </row>
    <row r="24" customFormat="false" ht="12.8" hidden="false" customHeight="false" outlineLevel="0" collapsed="false">
      <c r="A24" s="8" t="n">
        <v>1</v>
      </c>
      <c r="B24" s="9" t="n">
        <v>44949</v>
      </c>
      <c r="C24" s="7" t="s">
        <v>398</v>
      </c>
      <c r="D24" s="7"/>
      <c r="E24" s="7"/>
      <c r="F24" s="7"/>
      <c r="G24" s="7" t="s">
        <v>404</v>
      </c>
      <c r="H24" s="32" t="n">
        <v>70</v>
      </c>
      <c r="I24" s="5" t="s">
        <v>21</v>
      </c>
    </row>
    <row r="25" customFormat="false" ht="12.8" hidden="false" customHeight="false" outlineLevel="0" collapsed="false">
      <c r="A25" s="8" t="n">
        <v>1</v>
      </c>
      <c r="B25" s="9" t="n">
        <v>44956</v>
      </c>
      <c r="C25" s="7" t="s">
        <v>269</v>
      </c>
      <c r="D25" s="7" t="s">
        <v>261</v>
      </c>
      <c r="E25" s="7"/>
      <c r="F25" s="7"/>
      <c r="G25" s="7" t="s">
        <v>405</v>
      </c>
      <c r="H25" s="32" t="n">
        <v>120</v>
      </c>
      <c r="I25" s="5" t="s">
        <v>21</v>
      </c>
    </row>
    <row r="26" customFormat="false" ht="12.8" hidden="false" customHeight="false" outlineLevel="0" collapsed="false">
      <c r="A26" s="8" t="n">
        <v>1</v>
      </c>
      <c r="B26" s="9" t="n">
        <v>44963</v>
      </c>
      <c r="C26" s="7" t="s">
        <v>269</v>
      </c>
      <c r="D26" s="7" t="s">
        <v>261</v>
      </c>
      <c r="E26" s="7"/>
      <c r="F26" s="7"/>
      <c r="G26" s="7" t="s">
        <v>406</v>
      </c>
      <c r="H26" s="32" t="n">
        <v>70</v>
      </c>
      <c r="I26" s="5" t="s">
        <v>21</v>
      </c>
    </row>
    <row r="27" customFormat="false" ht="12.8" hidden="false" customHeight="false" outlineLevel="0" collapsed="false">
      <c r="A27" s="8" t="n">
        <v>1</v>
      </c>
      <c r="B27" s="9" t="n">
        <v>44970</v>
      </c>
      <c r="C27" s="7" t="s">
        <v>269</v>
      </c>
      <c r="D27" s="7" t="s">
        <v>261</v>
      </c>
      <c r="E27" s="7"/>
      <c r="F27" s="7"/>
      <c r="G27" s="7" t="s">
        <v>407</v>
      </c>
      <c r="H27" s="32" t="n">
        <v>106</v>
      </c>
      <c r="I27" s="5" t="s">
        <v>21</v>
      </c>
    </row>
    <row r="28" customFormat="false" ht="12.8" hidden="false" customHeight="false" outlineLevel="0" collapsed="false">
      <c r="A28" s="8" t="n">
        <v>1</v>
      </c>
      <c r="B28" s="9" t="n">
        <v>44976</v>
      </c>
      <c r="C28" s="7" t="s">
        <v>398</v>
      </c>
      <c r="D28" s="7" t="s">
        <v>399</v>
      </c>
      <c r="E28" s="7"/>
      <c r="F28" s="7"/>
      <c r="G28" s="0" t="s">
        <v>251</v>
      </c>
      <c r="H28" s="1" t="n">
        <v>32</v>
      </c>
      <c r="I28" s="5" t="s">
        <v>21</v>
      </c>
    </row>
    <row r="29" customFormat="false" ht="12.8" hidden="false" customHeight="false" outlineLevel="0" collapsed="false">
      <c r="A29" s="8" t="n">
        <v>1</v>
      </c>
      <c r="B29" s="9" t="n">
        <v>44977</v>
      </c>
      <c r="C29" s="7" t="s">
        <v>261</v>
      </c>
      <c r="D29" s="7" t="s">
        <v>269</v>
      </c>
      <c r="E29" s="7"/>
      <c r="F29" s="7"/>
      <c r="G29" s="7" t="s">
        <v>408</v>
      </c>
      <c r="H29" s="32" t="n">
        <v>130</v>
      </c>
      <c r="I29" s="5" t="s">
        <v>21</v>
      </c>
    </row>
    <row r="30" customFormat="false" ht="12.8" hidden="false" customHeight="false" outlineLevel="0" collapsed="false">
      <c r="A30" s="8" t="n">
        <v>1</v>
      </c>
      <c r="B30" s="9" t="n">
        <v>44983</v>
      </c>
      <c r="C30" s="7" t="s">
        <v>398</v>
      </c>
      <c r="D30" s="7"/>
      <c r="E30" s="7"/>
      <c r="F30" s="7"/>
      <c r="G30" s="7" t="s">
        <v>409</v>
      </c>
      <c r="H30" s="32" t="n">
        <v>74</v>
      </c>
      <c r="I30" s="5" t="s">
        <v>21</v>
      </c>
    </row>
    <row r="31" customFormat="false" ht="12.8" hidden="false" customHeight="false" outlineLevel="0" collapsed="false">
      <c r="A31" s="8" t="n">
        <v>1</v>
      </c>
      <c r="B31" s="9" t="n">
        <v>44991</v>
      </c>
      <c r="C31" s="7" t="s">
        <v>269</v>
      </c>
      <c r="D31" s="7" t="s">
        <v>261</v>
      </c>
      <c r="E31" s="7"/>
      <c r="F31" s="7"/>
      <c r="G31" s="7" t="s">
        <v>410</v>
      </c>
      <c r="H31" s="32" t="n">
        <v>110</v>
      </c>
      <c r="I31" s="5" t="s">
        <v>21</v>
      </c>
    </row>
    <row r="32" customFormat="false" ht="12.8" hidden="false" customHeight="false" outlineLevel="0" collapsed="false">
      <c r="A32" s="8" t="n">
        <v>1</v>
      </c>
      <c r="B32" s="9" t="n">
        <v>44998</v>
      </c>
      <c r="C32" s="7" t="s">
        <v>269</v>
      </c>
      <c r="D32" s="7" t="s">
        <v>261</v>
      </c>
      <c r="E32" s="7"/>
      <c r="F32" s="7"/>
      <c r="G32" s="7" t="s">
        <v>150</v>
      </c>
      <c r="H32" s="32" t="n">
        <v>50</v>
      </c>
      <c r="I32" s="5" t="s">
        <v>21</v>
      </c>
    </row>
    <row r="33" customFormat="false" ht="12.8" hidden="false" customHeight="false" outlineLevel="0" collapsed="false">
      <c r="A33" s="8" t="n">
        <v>1</v>
      </c>
      <c r="B33" s="9" t="n">
        <v>45005</v>
      </c>
      <c r="C33" s="7" t="s">
        <v>269</v>
      </c>
      <c r="D33" s="7" t="s">
        <v>261</v>
      </c>
      <c r="E33" s="7"/>
      <c r="F33" s="7"/>
      <c r="G33" s="7" t="s">
        <v>411</v>
      </c>
      <c r="H33" s="32" t="n">
        <v>78</v>
      </c>
      <c r="I33" s="5" t="s">
        <v>412</v>
      </c>
    </row>
    <row r="34" customFormat="false" ht="12.8" hidden="false" customHeight="false" outlineLevel="0" collapsed="false">
      <c r="A34" s="8" t="n">
        <v>1</v>
      </c>
      <c r="B34" s="9" t="n">
        <v>45014</v>
      </c>
      <c r="C34" s="7" t="s">
        <v>398</v>
      </c>
      <c r="D34" s="7" t="s">
        <v>399</v>
      </c>
      <c r="E34" s="7"/>
      <c r="F34" s="7"/>
      <c r="G34" s="10" t="s">
        <v>413</v>
      </c>
      <c r="H34" s="12" t="n">
        <v>78</v>
      </c>
      <c r="I34" s="5" t="s">
        <v>21</v>
      </c>
    </row>
    <row r="35" customFormat="false" ht="12.8" hidden="false" customHeight="false" outlineLevel="0" collapsed="false">
      <c r="A35" s="108" t="n">
        <f aca="false">SUM(A19:A34)</f>
        <v>16</v>
      </c>
      <c r="B35" s="14"/>
      <c r="C35" s="15"/>
      <c r="D35" s="15"/>
      <c r="E35" s="15"/>
      <c r="F35" s="15"/>
      <c r="G35" s="15"/>
      <c r="H35" s="108" t="n">
        <f aca="false">SUM(H19:H34)</f>
        <v>1198</v>
      </c>
      <c r="I35" s="21"/>
    </row>
    <row r="37" customFormat="false" ht="24.45" hidden="false" customHeight="false" outlineLevel="0" collapsed="false">
      <c r="A37" s="106" t="s">
        <v>73</v>
      </c>
      <c r="B37" s="106"/>
      <c r="C37" s="106"/>
      <c r="D37" s="106"/>
      <c r="E37" s="106"/>
      <c r="F37" s="106"/>
      <c r="G37" s="106"/>
      <c r="H37" s="106"/>
      <c r="I37" s="106"/>
    </row>
    <row r="38" customFormat="false" ht="12.8" hidden="false" customHeight="false" outlineLevel="0" collapsed="false">
      <c r="A38" s="5" t="s">
        <v>2</v>
      </c>
      <c r="B38" s="6" t="s">
        <v>3</v>
      </c>
      <c r="C38" s="7" t="s">
        <v>4</v>
      </c>
      <c r="D38" s="7" t="s">
        <v>5</v>
      </c>
      <c r="E38" s="7" t="s">
        <v>6</v>
      </c>
      <c r="F38" s="7" t="s">
        <v>7</v>
      </c>
      <c r="G38" s="7" t="s">
        <v>8</v>
      </c>
      <c r="H38" s="5" t="s">
        <v>9</v>
      </c>
      <c r="I38" s="5" t="s">
        <v>13</v>
      </c>
    </row>
    <row r="39" customFormat="false" ht="12.8" hidden="false" customHeight="false" outlineLevel="0" collapsed="false">
      <c r="A39" s="8" t="n">
        <v>1</v>
      </c>
      <c r="B39" s="9" t="n">
        <v>44653</v>
      </c>
      <c r="C39" s="111" t="s">
        <v>218</v>
      </c>
      <c r="D39" s="111"/>
      <c r="E39" s="111"/>
      <c r="F39" s="111"/>
      <c r="G39" s="111" t="s">
        <v>150</v>
      </c>
      <c r="H39" s="12" t="n">
        <v>40</v>
      </c>
      <c r="I39" s="5" t="s">
        <v>21</v>
      </c>
    </row>
    <row r="40" customFormat="false" ht="12.8" hidden="false" customHeight="false" outlineLevel="0" collapsed="false">
      <c r="A40" s="8" t="n">
        <v>1</v>
      </c>
      <c r="B40" s="9" t="n">
        <v>45019</v>
      </c>
      <c r="C40" s="7" t="s">
        <v>269</v>
      </c>
      <c r="D40" s="7" t="s">
        <v>261</v>
      </c>
      <c r="E40" s="7"/>
      <c r="F40" s="7"/>
      <c r="G40" s="7" t="s">
        <v>250</v>
      </c>
      <c r="H40" s="32" t="n">
        <v>70</v>
      </c>
      <c r="I40" s="5" t="s">
        <v>21</v>
      </c>
    </row>
    <row r="41" customFormat="false" ht="12.8" hidden="false" customHeight="false" outlineLevel="0" collapsed="false">
      <c r="A41" s="8" t="n">
        <v>1</v>
      </c>
      <c r="B41" s="9" t="n">
        <v>45019</v>
      </c>
      <c r="C41" s="7" t="s">
        <v>205</v>
      </c>
      <c r="D41" s="7" t="s">
        <v>135</v>
      </c>
      <c r="E41" s="7"/>
      <c r="F41" s="7"/>
      <c r="G41" s="73" t="s">
        <v>409</v>
      </c>
      <c r="H41" s="32" t="n">
        <v>74</v>
      </c>
      <c r="I41" s="5" t="s">
        <v>21</v>
      </c>
    </row>
    <row r="42" customFormat="false" ht="12.8" hidden="false" customHeight="false" outlineLevel="0" collapsed="false">
      <c r="A42" s="8" t="n">
        <v>1</v>
      </c>
      <c r="B42" s="9" t="n">
        <v>45025</v>
      </c>
      <c r="C42" s="10" t="s">
        <v>100</v>
      </c>
      <c r="D42" s="10"/>
      <c r="E42" s="10"/>
      <c r="F42" s="10"/>
      <c r="G42" s="10" t="s">
        <v>414</v>
      </c>
      <c r="H42" s="12" t="n">
        <v>60</v>
      </c>
      <c r="I42" s="5" t="s">
        <v>21</v>
      </c>
    </row>
    <row r="43" customFormat="false" ht="12.8" hidden="false" customHeight="false" outlineLevel="0" collapsed="false">
      <c r="A43" s="8" t="n">
        <v>1</v>
      </c>
      <c r="B43" s="9" t="n">
        <v>45033</v>
      </c>
      <c r="C43" s="7" t="s">
        <v>269</v>
      </c>
      <c r="D43" s="7" t="s">
        <v>261</v>
      </c>
      <c r="E43" s="7"/>
      <c r="F43" s="7"/>
      <c r="G43" s="73" t="s">
        <v>415</v>
      </c>
      <c r="H43" s="32" t="n">
        <v>116</v>
      </c>
      <c r="I43" s="5" t="s">
        <v>21</v>
      </c>
    </row>
    <row r="44" customFormat="false" ht="12.8" hidden="false" customHeight="false" outlineLevel="0" collapsed="false">
      <c r="A44" s="8" t="n">
        <v>1</v>
      </c>
      <c r="B44" s="9" t="n">
        <v>45040</v>
      </c>
      <c r="C44" s="7" t="s">
        <v>269</v>
      </c>
      <c r="D44" s="7"/>
      <c r="E44" s="7"/>
      <c r="F44" s="7"/>
      <c r="G44" s="107" t="s">
        <v>416</v>
      </c>
      <c r="H44" s="32" t="n">
        <v>140</v>
      </c>
      <c r="I44" s="5" t="s">
        <v>21</v>
      </c>
    </row>
    <row r="45" customFormat="false" ht="12.8" hidden="false" customHeight="false" outlineLevel="0" collapsed="false">
      <c r="A45" s="8" t="n">
        <v>1</v>
      </c>
      <c r="B45" s="9" t="n">
        <v>45047</v>
      </c>
      <c r="C45" s="7" t="s">
        <v>260</v>
      </c>
      <c r="D45" s="7" t="s">
        <v>261</v>
      </c>
      <c r="E45" s="7" t="s">
        <v>269</v>
      </c>
      <c r="F45" s="7"/>
      <c r="G45" s="107" t="s">
        <v>417</v>
      </c>
      <c r="H45" s="32" t="n">
        <v>180</v>
      </c>
      <c r="I45" s="5" t="s">
        <v>21</v>
      </c>
    </row>
    <row r="46" customFormat="false" ht="12.8" hidden="false" customHeight="false" outlineLevel="0" collapsed="false">
      <c r="A46" s="8" t="n">
        <v>1</v>
      </c>
      <c r="B46" s="9" t="n">
        <v>45047</v>
      </c>
      <c r="C46" s="7" t="s">
        <v>205</v>
      </c>
      <c r="D46" s="7"/>
      <c r="E46" s="7"/>
      <c r="F46" s="7"/>
      <c r="G46" s="10" t="s">
        <v>418</v>
      </c>
      <c r="H46" s="12" t="n">
        <v>110</v>
      </c>
      <c r="I46" s="13" t="s">
        <v>419</v>
      </c>
    </row>
    <row r="47" customFormat="false" ht="12.8" hidden="false" customHeight="false" outlineLevel="0" collapsed="false">
      <c r="A47" s="8" t="n">
        <v>1</v>
      </c>
      <c r="B47" s="9" t="n">
        <v>45051</v>
      </c>
      <c r="C47" s="7" t="s">
        <v>205</v>
      </c>
      <c r="D47" s="7"/>
      <c r="E47" s="7"/>
      <c r="F47" s="7"/>
      <c r="G47" s="107" t="s">
        <v>420</v>
      </c>
      <c r="H47" s="32" t="n">
        <v>110</v>
      </c>
      <c r="I47" s="5" t="s">
        <v>21</v>
      </c>
    </row>
    <row r="48" customFormat="false" ht="12.8" hidden="false" customHeight="false" outlineLevel="0" collapsed="false">
      <c r="A48" s="8" t="n">
        <v>1</v>
      </c>
      <c r="B48" s="9" t="n">
        <v>45061</v>
      </c>
      <c r="C48" s="7" t="s">
        <v>269</v>
      </c>
      <c r="D48" s="7" t="s">
        <v>261</v>
      </c>
      <c r="E48" s="7"/>
      <c r="F48" s="7"/>
      <c r="G48" s="107" t="s">
        <v>126</v>
      </c>
      <c r="H48" s="32" t="n">
        <v>37</v>
      </c>
      <c r="I48" s="5" t="s">
        <v>21</v>
      </c>
    </row>
    <row r="49" customFormat="false" ht="12.8" hidden="false" customHeight="false" outlineLevel="0" collapsed="false">
      <c r="A49" s="8" t="n">
        <v>1</v>
      </c>
      <c r="B49" s="31" t="n">
        <v>45061</v>
      </c>
      <c r="C49" s="10" t="s">
        <v>137</v>
      </c>
      <c r="D49" s="10"/>
      <c r="E49" s="10"/>
      <c r="F49" s="10"/>
      <c r="G49" s="10" t="s">
        <v>203</v>
      </c>
      <c r="H49" s="12" t="n">
        <v>68</v>
      </c>
      <c r="I49" s="13" t="s">
        <v>21</v>
      </c>
    </row>
    <row r="50" customFormat="false" ht="12.8" hidden="false" customHeight="false" outlineLevel="0" collapsed="false">
      <c r="A50" s="8" t="n">
        <v>1</v>
      </c>
      <c r="B50" s="9" t="n">
        <v>45066</v>
      </c>
      <c r="C50" s="7" t="s">
        <v>260</v>
      </c>
      <c r="D50" s="7" t="s">
        <v>269</v>
      </c>
      <c r="E50" s="7"/>
      <c r="F50" s="7"/>
      <c r="G50" s="107" t="s">
        <v>421</v>
      </c>
      <c r="H50" s="32" t="n">
        <v>46</v>
      </c>
      <c r="I50" s="5" t="s">
        <v>422</v>
      </c>
    </row>
    <row r="51" customFormat="false" ht="12.8" hidden="false" customHeight="false" outlineLevel="0" collapsed="false">
      <c r="A51" s="8" t="n">
        <v>1</v>
      </c>
      <c r="B51" s="31" t="n">
        <v>45072</v>
      </c>
      <c r="C51" s="10" t="s">
        <v>323</v>
      </c>
      <c r="D51" s="10" t="s">
        <v>202</v>
      </c>
      <c r="E51" s="10"/>
      <c r="F51" s="10"/>
      <c r="G51" s="10" t="s">
        <v>423</v>
      </c>
      <c r="H51" s="12" t="n">
        <v>230</v>
      </c>
      <c r="I51" s="13" t="s">
        <v>424</v>
      </c>
      <c r="J51" s="112"/>
      <c r="K51" s="112"/>
    </row>
    <row r="52" customFormat="false" ht="12.8" hidden="false" customHeight="false" outlineLevel="0" collapsed="false">
      <c r="A52" s="8" t="n">
        <v>1</v>
      </c>
      <c r="B52" s="9" t="n">
        <v>45074</v>
      </c>
      <c r="C52" s="7" t="s">
        <v>260</v>
      </c>
      <c r="D52" s="7" t="s">
        <v>269</v>
      </c>
      <c r="E52" s="7"/>
      <c r="F52" s="7"/>
      <c r="G52" s="107" t="s">
        <v>425</v>
      </c>
      <c r="H52" s="32" t="n">
        <v>60</v>
      </c>
      <c r="I52" s="5" t="s">
        <v>426</v>
      </c>
    </row>
    <row r="53" customFormat="false" ht="12.8" hidden="false" customHeight="false" outlineLevel="0" collapsed="false">
      <c r="A53" s="8" t="n">
        <v>1</v>
      </c>
      <c r="B53" s="31" t="n">
        <v>45074</v>
      </c>
      <c r="C53" s="10" t="s">
        <v>398</v>
      </c>
      <c r="D53" s="10"/>
      <c r="E53" s="10"/>
      <c r="F53" s="10"/>
      <c r="G53" s="10" t="s">
        <v>427</v>
      </c>
      <c r="H53" s="12" t="n">
        <v>40</v>
      </c>
      <c r="I53" s="13" t="s">
        <v>21</v>
      </c>
    </row>
    <row r="54" customFormat="false" ht="12.8" hidden="false" customHeight="false" outlineLevel="0" collapsed="false">
      <c r="A54" s="8" t="n">
        <v>1</v>
      </c>
      <c r="B54" s="31" t="n">
        <v>45082</v>
      </c>
      <c r="C54" s="10" t="s">
        <v>269</v>
      </c>
      <c r="D54" s="10" t="s">
        <v>260</v>
      </c>
      <c r="E54" s="10" t="s">
        <v>261</v>
      </c>
      <c r="F54" s="10"/>
      <c r="G54" s="10" t="s">
        <v>428</v>
      </c>
      <c r="H54" s="12" t="n">
        <v>170</v>
      </c>
      <c r="I54" s="13" t="s">
        <v>21</v>
      </c>
    </row>
    <row r="55" customFormat="false" ht="12.8" hidden="false" customHeight="false" outlineLevel="0" collapsed="false">
      <c r="A55" s="8" t="n">
        <v>1</v>
      </c>
      <c r="B55" s="31" t="n">
        <v>45104</v>
      </c>
      <c r="C55" s="10" t="s">
        <v>205</v>
      </c>
      <c r="D55" s="10" t="s">
        <v>104</v>
      </c>
      <c r="E55" s="10"/>
      <c r="F55" s="10"/>
      <c r="G55" s="10" t="s">
        <v>409</v>
      </c>
      <c r="H55" s="12" t="n">
        <v>68</v>
      </c>
      <c r="I55" s="48" t="s">
        <v>429</v>
      </c>
    </row>
    <row r="56" customFormat="false" ht="12.8" hidden="false" customHeight="false" outlineLevel="0" collapsed="false">
      <c r="A56" s="108" t="n">
        <f aca="false">SUM(A39:A55)</f>
        <v>17</v>
      </c>
      <c r="B56" s="14"/>
      <c r="C56" s="15"/>
      <c r="D56" s="15"/>
      <c r="E56" s="15"/>
      <c r="F56" s="15"/>
      <c r="G56" s="15"/>
      <c r="H56" s="108" t="n">
        <f aca="false">SUM(H39:H55)</f>
        <v>1619</v>
      </c>
      <c r="I56" s="21"/>
    </row>
    <row r="58" customFormat="false" ht="24.45" hidden="false" customHeight="false" outlineLevel="0" collapsed="false">
      <c r="A58" s="106" t="s">
        <v>430</v>
      </c>
      <c r="B58" s="106"/>
      <c r="C58" s="106"/>
      <c r="D58" s="106"/>
      <c r="E58" s="106"/>
      <c r="F58" s="106"/>
      <c r="G58" s="106"/>
      <c r="H58" s="106"/>
      <c r="I58" s="106"/>
    </row>
    <row r="59" customFormat="false" ht="12.8" hidden="false" customHeight="false" outlineLevel="0" collapsed="false">
      <c r="A59" s="5" t="s">
        <v>2</v>
      </c>
      <c r="B59" s="6" t="s">
        <v>3</v>
      </c>
      <c r="C59" s="7" t="s">
        <v>4</v>
      </c>
      <c r="D59" s="7" t="s">
        <v>5</v>
      </c>
      <c r="E59" s="7" t="s">
        <v>6</v>
      </c>
      <c r="F59" s="7" t="s">
        <v>7</v>
      </c>
      <c r="G59" s="7" t="s">
        <v>8</v>
      </c>
      <c r="H59" s="5" t="s">
        <v>9</v>
      </c>
      <c r="I59" s="13" t="s">
        <v>13</v>
      </c>
    </row>
    <row r="60" customFormat="false" ht="12.8" hidden="false" customHeight="false" outlineLevel="0" collapsed="false">
      <c r="A60" s="8" t="n">
        <v>1</v>
      </c>
      <c r="B60" s="31" t="n">
        <v>45128</v>
      </c>
      <c r="C60" s="10" t="s">
        <v>205</v>
      </c>
      <c r="D60" s="10" t="s">
        <v>135</v>
      </c>
      <c r="E60" s="10"/>
      <c r="F60" s="10"/>
      <c r="G60" s="10" t="s">
        <v>431</v>
      </c>
      <c r="H60" s="12" t="n">
        <v>55</v>
      </c>
      <c r="I60" s="13" t="s">
        <v>432</v>
      </c>
    </row>
    <row r="61" customFormat="false" ht="12.8" hidden="false" customHeight="false" outlineLevel="0" collapsed="false">
      <c r="A61" s="8" t="n">
        <v>1</v>
      </c>
      <c r="B61" s="31" t="n">
        <v>45140</v>
      </c>
      <c r="C61" s="10" t="s">
        <v>205</v>
      </c>
      <c r="D61" s="10" t="s">
        <v>135</v>
      </c>
      <c r="E61" s="10"/>
      <c r="F61" s="10"/>
      <c r="G61" s="10" t="s">
        <v>431</v>
      </c>
      <c r="H61" s="12" t="n">
        <v>55</v>
      </c>
      <c r="I61" s="13" t="s">
        <v>21</v>
      </c>
    </row>
    <row r="62" customFormat="false" ht="12.8" hidden="false" customHeight="false" outlineLevel="0" collapsed="false">
      <c r="A62" s="8" t="n">
        <v>1</v>
      </c>
      <c r="B62" s="31" t="n">
        <v>45161</v>
      </c>
      <c r="C62" s="10" t="s">
        <v>205</v>
      </c>
      <c r="D62" s="10" t="s">
        <v>433</v>
      </c>
      <c r="E62" s="10"/>
      <c r="F62" s="10"/>
      <c r="G62" s="10" t="s">
        <v>120</v>
      </c>
      <c r="H62" s="12" t="n">
        <v>35</v>
      </c>
      <c r="I62" s="13" t="s">
        <v>21</v>
      </c>
    </row>
    <row r="63" customFormat="false" ht="12.8" hidden="false" customHeight="false" outlineLevel="0" collapsed="false">
      <c r="A63" s="108" t="n">
        <f aca="false">SUM(A60:A62)</f>
        <v>3</v>
      </c>
      <c r="B63" s="14"/>
      <c r="C63" s="15"/>
      <c r="D63" s="15"/>
      <c r="E63" s="15"/>
      <c r="F63" s="15"/>
      <c r="G63" s="15"/>
      <c r="H63" s="108" t="n">
        <f aca="false">SUM(H60:H62)</f>
        <v>145</v>
      </c>
      <c r="I63" s="21"/>
    </row>
  </sheetData>
  <mergeCells count="5">
    <mergeCell ref="A1:I1"/>
    <mergeCell ref="A2:I2"/>
    <mergeCell ref="A17:I17"/>
    <mergeCell ref="A37:I37"/>
    <mergeCell ref="A58:I58"/>
  </mergeCells>
  <conditionalFormatting sqref="A4:A14 A52:A55 A19:A34 A39:A48 A60:A62">
    <cfRule type="cellIs" priority="2" operator="equal" aboveAverage="0" equalAverage="0" bottom="0" percent="0" rank="0" text="" dxfId="0">
      <formula>1</formula>
    </cfRule>
    <cfRule type="cellIs" priority="3" operator="lessThan" aboveAverage="0" equalAverage="0" bottom="0" percent="0" rank="0" text="" dxfId="1">
      <formula>1</formula>
    </cfRule>
  </conditionalFormatting>
  <conditionalFormatting sqref="A49:A51">
    <cfRule type="cellIs" priority="4" operator="equal" aboveAverage="0" equalAverage="0" bottom="0" percent="0" rank="0" text="" dxfId="4">
      <formula>1</formula>
    </cfRule>
    <cfRule type="cellIs" priority="5" operator="lessThan" aboveAverage="0" equalAverage="0" bottom="0" percent="0" rank="0" text="" dxfId="5">
      <formula>1</formula>
    </cfRule>
  </conditionalFormatting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Roman,Normal"&amp;12&amp;A</oddHeader>
    <oddFooter>&amp;C&amp;"Times New Roman,Normal"&amp;12Page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45"/>
  <sheetViews>
    <sheetView showFormulas="false" showGridLines="true" showRowColHeaders="true" showZeros="true" rightToLeft="false" tabSelected="false" showOutlineSymbols="true" defaultGridColor="true" view="normal" topLeftCell="A19" colorId="64" zoomScale="100" zoomScaleNormal="100" zoomScalePageLayoutView="100" workbookViewId="0">
      <selection pane="topLeft" activeCell="L37" activeCellId="0" sqref="L37"/>
    </sheetView>
  </sheetViews>
  <sheetFormatPr defaultColWidth="17.61328125" defaultRowHeight="12.8" zeroHeight="false" outlineLevelRow="0" outlineLevelCol="0"/>
  <cols>
    <col collapsed="false" customWidth="true" hidden="false" outlineLevel="0" max="1" min="1" style="1" width="16.14"/>
    <col collapsed="false" customWidth="true" hidden="false" outlineLevel="0" max="10" min="2" style="1" width="11.48"/>
    <col collapsed="false" customWidth="true" hidden="false" outlineLevel="0" max="1024" min="1024" style="0" width="11.52"/>
  </cols>
  <sheetData>
    <row r="1" customFormat="false" ht="24.45" hidden="false" customHeight="false" outlineLevel="0" collapsed="false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customFormat="false" ht="26.45" hidden="false" customHeight="true" outlineLevel="0" collapsed="false">
      <c r="A2" s="113" t="s">
        <v>434</v>
      </c>
      <c r="B2" s="113"/>
      <c r="C2" s="113"/>
      <c r="D2" s="113"/>
      <c r="E2" s="113"/>
      <c r="F2" s="113"/>
      <c r="G2" s="113"/>
      <c r="H2" s="113"/>
      <c r="I2" s="113"/>
      <c r="J2" s="113"/>
    </row>
    <row r="3" customFormat="false" ht="14.65" hidden="false" customHeight="false" outlineLevel="0" collapsed="false"/>
    <row r="4" customFormat="false" ht="25.35" hidden="false" customHeight="true" outlineLevel="0" collapsed="false">
      <c r="A4" s="114" t="s">
        <v>435</v>
      </c>
      <c r="B4" s="114"/>
      <c r="C4" s="114"/>
      <c r="D4" s="114"/>
      <c r="E4" s="114"/>
      <c r="F4" s="114"/>
      <c r="G4" s="114"/>
      <c r="H4" s="114"/>
      <c r="I4" s="114"/>
      <c r="J4" s="114"/>
    </row>
    <row r="5" customFormat="false" ht="25.35" hidden="false" customHeight="true" outlineLevel="0" collapsed="false">
      <c r="A5" s="115" t="s">
        <v>436</v>
      </c>
      <c r="B5" s="115" t="s">
        <v>437</v>
      </c>
      <c r="C5" s="115" t="s">
        <v>438</v>
      </c>
      <c r="D5" s="115" t="s">
        <v>439</v>
      </c>
      <c r="E5" s="115" t="s">
        <v>440</v>
      </c>
      <c r="F5" s="115" t="s">
        <v>441</v>
      </c>
      <c r="G5" s="115" t="s">
        <v>442</v>
      </c>
      <c r="H5" s="115" t="s">
        <v>443</v>
      </c>
      <c r="I5" s="115" t="s">
        <v>444</v>
      </c>
      <c r="J5" s="115" t="s">
        <v>445</v>
      </c>
    </row>
    <row r="6" customFormat="false" ht="14.65" hidden="false" customHeight="true" outlineLevel="0" collapsed="false">
      <c r="A6" s="116" t="s">
        <v>446</v>
      </c>
      <c r="B6" s="116" t="n">
        <f aca="false">'Groupe 1'!A19</f>
        <v>9</v>
      </c>
      <c r="C6" s="116" t="n">
        <f aca="false">'Groupe 1'!I19</f>
        <v>170</v>
      </c>
      <c r="D6" s="117" t="n">
        <f aca="false">'Groupe 1'!J19</f>
        <v>54.4</v>
      </c>
      <c r="E6" s="116" t="n">
        <f aca="false">'Groupe 1'!K19</f>
        <v>600</v>
      </c>
      <c r="F6" s="116" t="n">
        <f aca="false">'Groupe 1'!H19</f>
        <v>214</v>
      </c>
      <c r="G6" s="118" t="n">
        <f aca="false">C6/B6</f>
        <v>18.8888888888889</v>
      </c>
      <c r="H6" s="119" t="n">
        <f aca="false">D6/B6</f>
        <v>6.04444444444444</v>
      </c>
      <c r="I6" s="118" t="n">
        <f aca="false">E6/B6</f>
        <v>66.6666666666667</v>
      </c>
      <c r="J6" s="118" t="n">
        <f aca="false">F6/B6</f>
        <v>23.7777777777778</v>
      </c>
    </row>
    <row r="7" customFormat="false" ht="14.65" hidden="false" customHeight="true" outlineLevel="0" collapsed="false">
      <c r="A7" s="120" t="s">
        <v>447</v>
      </c>
      <c r="B7" s="120" t="n">
        <f aca="false">'Groupe 2A'!A19</f>
        <v>9</v>
      </c>
      <c r="C7" s="120" t="n">
        <f aca="false">'Groupe 2A'!I19</f>
        <v>317</v>
      </c>
      <c r="D7" s="121" t="n">
        <f aca="false">'Groupe 2A'!J19</f>
        <v>77.9</v>
      </c>
      <c r="E7" s="120" t="n">
        <f aca="false">'Groupe 2A'!K19</f>
        <v>1670</v>
      </c>
      <c r="F7" s="120" t="n">
        <f aca="false">'Groupe 2A'!H19</f>
        <v>365</v>
      </c>
      <c r="G7" s="122" t="n">
        <f aca="false">C7/B7</f>
        <v>35.2222222222222</v>
      </c>
      <c r="H7" s="123" t="n">
        <f aca="false">D7/B7</f>
        <v>8.65555555555556</v>
      </c>
      <c r="I7" s="122" t="n">
        <f aca="false">E7/B7</f>
        <v>185.555555555556</v>
      </c>
      <c r="J7" s="122" t="n">
        <f aca="false">F7/B7</f>
        <v>40.5555555555556</v>
      </c>
    </row>
    <row r="8" customFormat="false" ht="14.65" hidden="false" customHeight="true" outlineLevel="0" collapsed="false">
      <c r="A8" s="124" t="s">
        <v>448</v>
      </c>
      <c r="B8" s="124" t="n">
        <f aca="false">'Groupe 3'!A19</f>
        <v>11</v>
      </c>
      <c r="C8" s="124" t="n">
        <f aca="false">'Groupe 3'!I19</f>
        <v>206</v>
      </c>
      <c r="D8" s="125" t="n">
        <f aca="false">'Groupe 3'!J19</f>
        <v>139.5</v>
      </c>
      <c r="E8" s="124" t="n">
        <f aca="false">'Groupe 3'!K19</f>
        <v>3820</v>
      </c>
      <c r="F8" s="124" t="n">
        <f aca="false">'Groupe 3'!H19</f>
        <v>830</v>
      </c>
      <c r="G8" s="126" t="n">
        <f aca="false">C8/B8</f>
        <v>18.7272727272727</v>
      </c>
      <c r="H8" s="127" t="n">
        <f aca="false">D8/B8</f>
        <v>12.6818181818182</v>
      </c>
      <c r="I8" s="128" t="n">
        <f aca="false">E8/B8</f>
        <v>347.272727272727</v>
      </c>
      <c r="J8" s="128" t="n">
        <f aca="false">F8/B8</f>
        <v>75.4545454545455</v>
      </c>
    </row>
    <row r="9" customFormat="false" ht="14.65" hidden="false" customHeight="true" outlineLevel="0" collapsed="false">
      <c r="A9" s="129" t="s">
        <v>449</v>
      </c>
      <c r="B9" s="129" t="n">
        <f aca="false">'Groupe 4'!A19</f>
        <v>9</v>
      </c>
      <c r="C9" s="129" t="n">
        <f aca="false">'Groupe 4'!I19</f>
        <v>135</v>
      </c>
      <c r="D9" s="130" t="n">
        <f aca="false">'Groupe 4'!J19</f>
        <v>130.3</v>
      </c>
      <c r="E9" s="129" t="n">
        <f aca="false">'Groupe 4'!K19</f>
        <v>4984</v>
      </c>
      <c r="F9" s="129" t="n">
        <f aca="false">'Groupe 4'!H19</f>
        <v>766</v>
      </c>
      <c r="G9" s="131" t="n">
        <f aca="false">C9/B9</f>
        <v>15</v>
      </c>
      <c r="H9" s="132" t="n">
        <f aca="false">D9/B9</f>
        <v>14.4777777777778</v>
      </c>
      <c r="I9" s="131" t="n">
        <f aca="false">E9/B9</f>
        <v>553.777777777778</v>
      </c>
      <c r="J9" s="131" t="n">
        <f aca="false">F9/B9</f>
        <v>85.1111111111111</v>
      </c>
    </row>
    <row r="10" customFormat="false" ht="14.65" hidden="false" customHeight="true" outlineLevel="0" collapsed="false">
      <c r="A10" s="133" t="s">
        <v>450</v>
      </c>
      <c r="B10" s="133" t="n">
        <f aca="false">'Groupe 5'!A19</f>
        <v>12</v>
      </c>
      <c r="C10" s="133" t="n">
        <f aca="false">'Groupe 5'!I19</f>
        <v>163</v>
      </c>
      <c r="D10" s="134" t="n">
        <f aca="false">'Groupe 5'!J19</f>
        <v>173.6</v>
      </c>
      <c r="E10" s="133" t="n">
        <f aca="false">'Groupe 5'!K19</f>
        <v>7545</v>
      </c>
      <c r="F10" s="133" t="n">
        <f aca="false">'Groupe 5'!H19</f>
        <v>1830</v>
      </c>
      <c r="G10" s="135" t="n">
        <f aca="false">C10/B10</f>
        <v>13.5833333333333</v>
      </c>
      <c r="H10" s="136" t="n">
        <f aca="false">D10/B10</f>
        <v>14.4666666666667</v>
      </c>
      <c r="I10" s="135" t="n">
        <f aca="false">E10/B10</f>
        <v>628.75</v>
      </c>
      <c r="J10" s="135" t="n">
        <f aca="false">F10/B10</f>
        <v>152.5</v>
      </c>
    </row>
    <row r="11" customFormat="false" ht="14.65" hidden="false" customHeight="true" outlineLevel="0" collapsed="false">
      <c r="A11" s="21" t="s">
        <v>451</v>
      </c>
      <c r="B11" s="21" t="n">
        <f aca="false">Reconnaissance!A15</f>
        <v>11</v>
      </c>
      <c r="C11" s="21"/>
      <c r="D11" s="21"/>
      <c r="E11" s="21"/>
      <c r="F11" s="21" t="n">
        <f aca="false">Reconnaissance!H15</f>
        <v>843</v>
      </c>
      <c r="G11" s="137"/>
      <c r="H11" s="137"/>
      <c r="I11" s="137"/>
      <c r="J11" s="137"/>
    </row>
    <row r="12" customFormat="false" ht="14.65" hidden="false" customHeight="false" outlineLevel="0" collapsed="false"/>
    <row r="13" customFormat="false" ht="25.35" hidden="false" customHeight="true" outlineLevel="0" collapsed="false">
      <c r="A13" s="114" t="s">
        <v>452</v>
      </c>
      <c r="B13" s="114"/>
      <c r="C13" s="114"/>
      <c r="D13" s="114"/>
      <c r="E13" s="114"/>
      <c r="F13" s="114"/>
      <c r="G13" s="114"/>
      <c r="H13" s="114"/>
      <c r="I13" s="114"/>
      <c r="J13" s="114"/>
    </row>
    <row r="14" customFormat="false" ht="25.35" hidden="false" customHeight="true" outlineLevel="0" collapsed="false">
      <c r="A14" s="115" t="s">
        <v>436</v>
      </c>
      <c r="B14" s="115" t="s">
        <v>437</v>
      </c>
      <c r="C14" s="115" t="s">
        <v>438</v>
      </c>
      <c r="D14" s="115" t="s">
        <v>439</v>
      </c>
      <c r="E14" s="115" t="s">
        <v>440</v>
      </c>
      <c r="F14" s="115" t="s">
        <v>441</v>
      </c>
      <c r="G14" s="115" t="s">
        <v>442</v>
      </c>
      <c r="H14" s="115" t="s">
        <v>443</v>
      </c>
      <c r="I14" s="115" t="s">
        <v>444</v>
      </c>
      <c r="J14" s="115" t="s">
        <v>445</v>
      </c>
    </row>
    <row r="15" customFormat="false" ht="14.65" hidden="false" customHeight="true" outlineLevel="0" collapsed="false">
      <c r="A15" s="116" t="s">
        <v>446</v>
      </c>
      <c r="B15" s="116" t="n">
        <f aca="false">'Groupe 1'!A35</f>
        <v>11</v>
      </c>
      <c r="C15" s="116" t="n">
        <f aca="false">'Groupe 1'!I35</f>
        <v>263</v>
      </c>
      <c r="D15" s="117" t="n">
        <f aca="false">'Groupe 1'!J35</f>
        <v>66.7</v>
      </c>
      <c r="E15" s="116" t="n">
        <f aca="false">'Groupe 1'!K35</f>
        <v>1033</v>
      </c>
      <c r="F15" s="116" t="n">
        <f aca="false">'Groupe 1'!H35</f>
        <v>231</v>
      </c>
      <c r="G15" s="118" t="n">
        <f aca="false">C15/B15</f>
        <v>23.9090909090909</v>
      </c>
      <c r="H15" s="119" t="n">
        <f aca="false">D15/B15</f>
        <v>6.06363636363636</v>
      </c>
      <c r="I15" s="118" t="n">
        <f aca="false">E15/B15</f>
        <v>93.9090909090909</v>
      </c>
      <c r="J15" s="118" t="n">
        <f aca="false">F15/B15</f>
        <v>21</v>
      </c>
    </row>
    <row r="16" customFormat="false" ht="14.65" hidden="false" customHeight="true" outlineLevel="0" collapsed="false">
      <c r="A16" s="120" t="s">
        <v>453</v>
      </c>
      <c r="B16" s="120" t="n">
        <f aca="false">'Groupe 2A'!A35</f>
        <v>11</v>
      </c>
      <c r="C16" s="120" t="n">
        <f aca="false">'Groupe 2A'!I35</f>
        <v>385</v>
      </c>
      <c r="D16" s="121" t="n">
        <f aca="false">'Groupe 2A'!J35</f>
        <v>94</v>
      </c>
      <c r="E16" s="120" t="n">
        <f aca="false">'Groupe 2A'!K35</f>
        <v>1900</v>
      </c>
      <c r="F16" s="120" t="n">
        <f aca="false">'Groupe 2A'!H35</f>
        <v>581</v>
      </c>
      <c r="G16" s="122" t="n">
        <f aca="false">C16/B16</f>
        <v>35</v>
      </c>
      <c r="H16" s="123" t="n">
        <f aca="false">D16/B16</f>
        <v>8.54545454545455</v>
      </c>
      <c r="I16" s="122" t="n">
        <f aca="false">E16/B16</f>
        <v>172.727272727273</v>
      </c>
      <c r="J16" s="122" t="n">
        <f aca="false">F16/B16</f>
        <v>52.8181818181818</v>
      </c>
    </row>
    <row r="17" customFormat="false" ht="14.65" hidden="false" customHeight="true" outlineLevel="0" collapsed="false">
      <c r="A17" s="120" t="s">
        <v>454</v>
      </c>
      <c r="B17" s="120" t="n">
        <f aca="false">'Groupe 2B'!A18</f>
        <v>11</v>
      </c>
      <c r="C17" s="120" t="n">
        <f aca="false">'Groupe 2B'!I18</f>
        <v>163</v>
      </c>
      <c r="D17" s="121" t="n">
        <f aca="false">'Groupe 2B'!J18</f>
        <v>92</v>
      </c>
      <c r="E17" s="120" t="n">
        <f aca="false">'Groupe 2B'!K18</f>
        <v>1900</v>
      </c>
      <c r="F17" s="120" t="n">
        <f aca="false">'Groupe 2B'!H18</f>
        <v>702</v>
      </c>
      <c r="G17" s="122" t="n">
        <f aca="false">C17/B17</f>
        <v>14.8181818181818</v>
      </c>
      <c r="H17" s="123" t="n">
        <f aca="false">D17/B17</f>
        <v>8.36363636363636</v>
      </c>
      <c r="I17" s="122" t="n">
        <f aca="false">E17/B17</f>
        <v>172.727272727273</v>
      </c>
      <c r="J17" s="122" t="n">
        <f aca="false">F17/B17</f>
        <v>63.8181818181818</v>
      </c>
    </row>
    <row r="18" customFormat="false" ht="14.65" hidden="false" customHeight="true" outlineLevel="0" collapsed="false">
      <c r="A18" s="124" t="s">
        <v>448</v>
      </c>
      <c r="B18" s="124" t="n">
        <f aca="false">'Groupe 3'!A35</f>
        <v>11</v>
      </c>
      <c r="C18" s="124" t="n">
        <f aca="false">'Groupe 3'!I35</f>
        <v>249</v>
      </c>
      <c r="D18" s="125" t="n">
        <f aca="false">'Groupe 3'!J35</f>
        <v>138.8</v>
      </c>
      <c r="E18" s="124" t="n">
        <f aca="false">'Groupe 3'!K35</f>
        <v>3231</v>
      </c>
      <c r="F18" s="124" t="n">
        <f aca="false">'Groupe 3'!H35</f>
        <v>770</v>
      </c>
      <c r="G18" s="128" t="n">
        <f aca="false">C18/B18</f>
        <v>22.6363636363636</v>
      </c>
      <c r="H18" s="127" t="n">
        <f aca="false">D18/B18</f>
        <v>12.6181818181818</v>
      </c>
      <c r="I18" s="128" t="n">
        <f aca="false">E18/B18</f>
        <v>293.727272727273</v>
      </c>
      <c r="J18" s="128" t="n">
        <f aca="false">F18/B18</f>
        <v>70</v>
      </c>
    </row>
    <row r="19" customFormat="false" ht="14.65" hidden="false" customHeight="true" outlineLevel="0" collapsed="false">
      <c r="A19" s="129" t="s">
        <v>449</v>
      </c>
      <c r="B19" s="129" t="n">
        <f aca="false">'Groupe 4'!A36</f>
        <v>11</v>
      </c>
      <c r="C19" s="129" t="n">
        <f aca="false">'Groupe 4'!I36</f>
        <v>152</v>
      </c>
      <c r="D19" s="130" t="n">
        <f aca="false">'Groupe 4'!J36</f>
        <v>163.9</v>
      </c>
      <c r="E19" s="129" t="n">
        <f aca="false">'Groupe 4'!K36</f>
        <v>7095</v>
      </c>
      <c r="F19" s="129" t="n">
        <f aca="false">'Groupe 4'!H36</f>
        <v>1103</v>
      </c>
      <c r="G19" s="131" t="n">
        <f aca="false">C19/B19</f>
        <v>13.8181818181818</v>
      </c>
      <c r="H19" s="132" t="n">
        <f aca="false">D19/B19</f>
        <v>14.9</v>
      </c>
      <c r="I19" s="131" t="n">
        <f aca="false">E19/B19</f>
        <v>645</v>
      </c>
      <c r="J19" s="131" t="n">
        <f aca="false">F19/B19</f>
        <v>100.272727272727</v>
      </c>
    </row>
    <row r="20" customFormat="false" ht="14.65" hidden="false" customHeight="true" outlineLevel="0" collapsed="false">
      <c r="A20" s="133" t="s">
        <v>450</v>
      </c>
      <c r="B20" s="133" t="n">
        <f aca="false">'Groupe 5'!A36</f>
        <v>12</v>
      </c>
      <c r="C20" s="133" t="n">
        <f aca="false">'Groupe 5'!I36</f>
        <v>167</v>
      </c>
      <c r="D20" s="134" t="n">
        <f aca="false">'Groupe 5'!J36</f>
        <v>173.7</v>
      </c>
      <c r="E20" s="133" t="n">
        <f aca="false">'Groupe 5'!K36</f>
        <v>7599</v>
      </c>
      <c r="F20" s="133" t="n">
        <f aca="false">'Groupe 5'!H36</f>
        <v>1280</v>
      </c>
      <c r="G20" s="135" t="n">
        <f aca="false">C20/B20</f>
        <v>13.9166666666667</v>
      </c>
      <c r="H20" s="136" t="n">
        <f aca="false">D20/B20</f>
        <v>14.475</v>
      </c>
      <c r="I20" s="135" t="n">
        <f aca="false">E20/B20</f>
        <v>633.25</v>
      </c>
      <c r="J20" s="135" t="n">
        <f aca="false">F20/B20</f>
        <v>106.666666666667</v>
      </c>
    </row>
    <row r="21" customFormat="false" ht="14.65" hidden="false" customHeight="true" outlineLevel="0" collapsed="false">
      <c r="A21" s="21" t="s">
        <v>451</v>
      </c>
      <c r="B21" s="21" t="n">
        <f aca="false">Reconnaissance!A35</f>
        <v>16</v>
      </c>
      <c r="C21" s="21"/>
      <c r="D21" s="21"/>
      <c r="E21" s="21"/>
      <c r="F21" s="21" t="n">
        <f aca="false">Reconnaissance!H35</f>
        <v>1198</v>
      </c>
      <c r="G21" s="137"/>
      <c r="H21" s="137"/>
      <c r="I21" s="137"/>
      <c r="J21" s="137"/>
    </row>
    <row r="22" customFormat="false" ht="14.65" hidden="false" customHeight="false" outlineLevel="0" collapsed="false"/>
    <row r="23" customFormat="false" ht="25.35" hidden="false" customHeight="true" outlineLevel="0" collapsed="false">
      <c r="A23" s="114" t="s">
        <v>455</v>
      </c>
      <c r="B23" s="114"/>
      <c r="C23" s="114"/>
      <c r="D23" s="114"/>
      <c r="E23" s="114"/>
      <c r="F23" s="114"/>
      <c r="G23" s="114"/>
      <c r="H23" s="114"/>
      <c r="I23" s="114"/>
      <c r="J23" s="114"/>
    </row>
    <row r="24" customFormat="false" ht="25.35" hidden="false" customHeight="true" outlineLevel="0" collapsed="false">
      <c r="A24" s="115" t="s">
        <v>436</v>
      </c>
      <c r="B24" s="115" t="s">
        <v>437</v>
      </c>
      <c r="C24" s="115" t="s">
        <v>438</v>
      </c>
      <c r="D24" s="115" t="s">
        <v>439</v>
      </c>
      <c r="E24" s="115" t="s">
        <v>440</v>
      </c>
      <c r="F24" s="115" t="s">
        <v>441</v>
      </c>
      <c r="G24" s="115" t="s">
        <v>442</v>
      </c>
      <c r="H24" s="115" t="s">
        <v>443</v>
      </c>
      <c r="I24" s="115" t="s">
        <v>444</v>
      </c>
      <c r="J24" s="115" t="s">
        <v>445</v>
      </c>
    </row>
    <row r="25" customFormat="false" ht="14.65" hidden="false" customHeight="true" outlineLevel="0" collapsed="false">
      <c r="A25" s="116" t="s">
        <v>446</v>
      </c>
      <c r="B25" s="116" t="n">
        <f aca="false">'Groupe 1'!A58</f>
        <v>14</v>
      </c>
      <c r="C25" s="116" t="n">
        <f aca="false">'Groupe 1'!I58</f>
        <v>199</v>
      </c>
      <c r="D25" s="117" t="n">
        <f aca="false">'Groupe 1'!J58</f>
        <v>84.7</v>
      </c>
      <c r="E25" s="116" t="n">
        <f aca="false">'Groupe 1'!K58</f>
        <v>1675</v>
      </c>
      <c r="F25" s="116" t="n">
        <f aca="false">'Groupe 1'!H58</f>
        <v>1146</v>
      </c>
      <c r="G25" s="118" t="n">
        <f aca="false">C25/B25</f>
        <v>14.2142857142857</v>
      </c>
      <c r="H25" s="119" t="n">
        <f aca="false">D25/B25</f>
        <v>6.05</v>
      </c>
      <c r="I25" s="118" t="n">
        <f aca="false">E25/B25</f>
        <v>119.642857142857</v>
      </c>
      <c r="J25" s="118" t="n">
        <f aca="false">F25/B25</f>
        <v>81.8571428571429</v>
      </c>
    </row>
    <row r="26" customFormat="false" ht="14.65" hidden="false" customHeight="true" outlineLevel="0" collapsed="false">
      <c r="A26" s="120" t="s">
        <v>453</v>
      </c>
      <c r="B26" s="120" t="n">
        <f aca="false">'Groupe 2A'!A59</f>
        <v>14</v>
      </c>
      <c r="C26" s="120" t="n">
        <f aca="false">'Groupe 2A'!I59</f>
        <v>300</v>
      </c>
      <c r="D26" s="121" t="n">
        <f aca="false">'Groupe 2A'!J59</f>
        <v>121.5</v>
      </c>
      <c r="E26" s="120" t="n">
        <f aca="false">'Groupe 2A'!K59</f>
        <v>2780</v>
      </c>
      <c r="F26" s="120" t="n">
        <f aca="false">'Groupe 2A'!H59</f>
        <v>1212</v>
      </c>
      <c r="G26" s="122" t="n">
        <f aca="false">C26/B26</f>
        <v>21.4285714285714</v>
      </c>
      <c r="H26" s="123" t="n">
        <f aca="false">D26/B26</f>
        <v>8.67857142857143</v>
      </c>
      <c r="I26" s="122" t="n">
        <f aca="false">E26/B26</f>
        <v>198.571428571429</v>
      </c>
      <c r="J26" s="122" t="n">
        <f aca="false">F26/B26</f>
        <v>86.5714285714286</v>
      </c>
    </row>
    <row r="27" customFormat="false" ht="14.65" hidden="false" customHeight="true" outlineLevel="0" collapsed="false">
      <c r="A27" s="120" t="s">
        <v>454</v>
      </c>
      <c r="B27" s="120" t="n">
        <f aca="false">'Groupe 2B'!A38</f>
        <v>13</v>
      </c>
      <c r="C27" s="138" t="n">
        <f aca="false">'Groupe 2B'!I38</f>
        <v>152</v>
      </c>
      <c r="D27" s="121" t="n">
        <f aca="false">'Groupe 2B'!J38</f>
        <v>126</v>
      </c>
      <c r="E27" s="120" t="n">
        <f aca="false">'Groupe 2B'!K38</f>
        <v>3410</v>
      </c>
      <c r="F27" s="120" t="n">
        <f aca="false">'Groupe 2B'!H38</f>
        <v>1273</v>
      </c>
      <c r="G27" s="122" t="n">
        <f aca="false">C27/B27</f>
        <v>11.6923076923077</v>
      </c>
      <c r="H27" s="123" t="n">
        <f aca="false">D27/B27</f>
        <v>9.69230769230769</v>
      </c>
      <c r="I27" s="122" t="n">
        <f aca="false">E27/B27</f>
        <v>262.307692307692</v>
      </c>
      <c r="J27" s="122" t="n">
        <f aca="false">F27/B27</f>
        <v>97.9230769230769</v>
      </c>
    </row>
    <row r="28" customFormat="false" ht="14.65" hidden="false" customHeight="true" outlineLevel="0" collapsed="false">
      <c r="A28" s="124" t="s">
        <v>448</v>
      </c>
      <c r="B28" s="124" t="n">
        <f aca="false">'Groupe 3'!A58</f>
        <v>15</v>
      </c>
      <c r="C28" s="124" t="n">
        <f aca="false">'Groupe 3'!I58</f>
        <v>285</v>
      </c>
      <c r="D28" s="125" t="n">
        <f aca="false">'Groupe 3'!J58</f>
        <v>160.5</v>
      </c>
      <c r="E28" s="124" t="n">
        <f aca="false">'Groupe 3'!K58</f>
        <v>5443</v>
      </c>
      <c r="F28" s="124" t="n">
        <f aca="false">'Groupe 3'!H58</f>
        <v>1445</v>
      </c>
      <c r="G28" s="128" t="n">
        <f aca="false">C28/B28</f>
        <v>19</v>
      </c>
      <c r="H28" s="127" t="n">
        <f aca="false">D28/B28</f>
        <v>10.7</v>
      </c>
      <c r="I28" s="128" t="n">
        <f aca="false">E28/B28</f>
        <v>362.866666666667</v>
      </c>
      <c r="J28" s="128" t="n">
        <f aca="false">F28/B28</f>
        <v>96.3333333333333</v>
      </c>
    </row>
    <row r="29" customFormat="false" ht="14.65" hidden="false" customHeight="true" outlineLevel="0" collapsed="false">
      <c r="A29" s="129" t="s">
        <v>449</v>
      </c>
      <c r="B29" s="129" t="n">
        <f aca="false">'Groupe 4'!A62</f>
        <v>19</v>
      </c>
      <c r="C29" s="129" t="n">
        <f aca="false">'Groupe 4'!I62</f>
        <v>280</v>
      </c>
      <c r="D29" s="130" t="n">
        <f aca="false">'Groupe 4'!J62</f>
        <v>265.6</v>
      </c>
      <c r="E29" s="129" t="n">
        <f aca="false">'Groupe 4'!K62</f>
        <v>9472</v>
      </c>
      <c r="F29" s="129" t="n">
        <f aca="false">'Groupe 4'!H62</f>
        <v>2328</v>
      </c>
      <c r="G29" s="131" t="n">
        <f aca="false">C29/B29</f>
        <v>14.7368421052632</v>
      </c>
      <c r="H29" s="132" t="n">
        <f aca="false">D29/B29</f>
        <v>13.9789473684211</v>
      </c>
      <c r="I29" s="131" t="n">
        <f aca="false">E29/B29</f>
        <v>498.526315789474</v>
      </c>
      <c r="J29" s="131" t="n">
        <f aca="false">F29/B29</f>
        <v>122.526315789474</v>
      </c>
    </row>
    <row r="30" customFormat="false" ht="14.65" hidden="false" customHeight="true" outlineLevel="0" collapsed="false">
      <c r="A30" s="133" t="s">
        <v>450</v>
      </c>
      <c r="B30" s="133" t="n">
        <f aca="false">'Groupe 5'!A62</f>
        <v>22</v>
      </c>
      <c r="C30" s="133" t="n">
        <f aca="false">'Groupe 5'!I62</f>
        <v>297</v>
      </c>
      <c r="D30" s="134" t="n">
        <f aca="false">'Groupe 5'!J62</f>
        <v>320.3</v>
      </c>
      <c r="E30" s="133" t="n">
        <f aca="false">'Groupe 5'!K62</f>
        <v>13115</v>
      </c>
      <c r="F30" s="133" t="n">
        <f aca="false">'Groupe 5'!H62</f>
        <v>3199</v>
      </c>
      <c r="G30" s="135" t="n">
        <f aca="false">C30/B30</f>
        <v>13.5</v>
      </c>
      <c r="H30" s="136" t="n">
        <f aca="false">D30/B30</f>
        <v>14.5590909090909</v>
      </c>
      <c r="I30" s="135" t="n">
        <f aca="false">E30/B30</f>
        <v>596.136363636364</v>
      </c>
      <c r="J30" s="135" t="n">
        <f aca="false">F30/B30</f>
        <v>145.409090909091</v>
      </c>
    </row>
    <row r="31" customFormat="false" ht="14.65" hidden="false" customHeight="true" outlineLevel="0" collapsed="false">
      <c r="A31" s="21" t="s">
        <v>451</v>
      </c>
      <c r="B31" s="21" t="n">
        <f aca="false">Reconnaissance!A56+Reconnaissance!A63</f>
        <v>20</v>
      </c>
      <c r="C31" s="21"/>
      <c r="D31" s="21"/>
      <c r="E31" s="21"/>
      <c r="F31" s="21" t="n">
        <f aca="false">Reconnaissance!H56+Reconnaissance!H60</f>
        <v>1674</v>
      </c>
      <c r="G31" s="137"/>
      <c r="H31" s="137"/>
      <c r="I31" s="137"/>
      <c r="J31" s="137"/>
    </row>
    <row r="33" customFormat="false" ht="25.35" hidden="false" customHeight="true" outlineLevel="0" collapsed="false">
      <c r="A33" s="114" t="s">
        <v>456</v>
      </c>
      <c r="B33" s="114"/>
      <c r="C33" s="114"/>
      <c r="D33" s="114"/>
      <c r="E33" s="114"/>
      <c r="F33" s="114"/>
      <c r="G33" s="114"/>
      <c r="H33" s="114"/>
      <c r="I33" s="114"/>
      <c r="J33" s="114"/>
    </row>
    <row r="34" customFormat="false" ht="25.35" hidden="false" customHeight="true" outlineLevel="0" collapsed="false">
      <c r="A34" s="115" t="s">
        <v>436</v>
      </c>
      <c r="B34" s="115" t="s">
        <v>437</v>
      </c>
      <c r="C34" s="115" t="s">
        <v>438</v>
      </c>
      <c r="D34" s="115" t="s">
        <v>439</v>
      </c>
      <c r="E34" s="115" t="s">
        <v>457</v>
      </c>
      <c r="F34" s="115" t="s">
        <v>441</v>
      </c>
      <c r="G34" s="115" t="s">
        <v>442</v>
      </c>
      <c r="H34" s="115" t="s">
        <v>443</v>
      </c>
      <c r="I34" s="115" t="s">
        <v>458</v>
      </c>
      <c r="J34" s="115" t="s">
        <v>445</v>
      </c>
    </row>
    <row r="35" customFormat="false" ht="28.35" hidden="false" customHeight="true" outlineLevel="0" collapsed="false">
      <c r="A35" s="139" t="s">
        <v>446</v>
      </c>
      <c r="B35" s="140" t="n">
        <f aca="false">B6+B15+B25</f>
        <v>34</v>
      </c>
      <c r="C35" s="140" t="n">
        <f aca="false">C6+C15+C25</f>
        <v>632</v>
      </c>
      <c r="D35" s="140" t="n">
        <f aca="false">D6+D15+D25</f>
        <v>205.8</v>
      </c>
      <c r="E35" s="141" t="n">
        <f aca="false">(E6+E15+E25)/1000</f>
        <v>3.308</v>
      </c>
      <c r="F35" s="140" t="n">
        <f aca="false">F6+F15+F25</f>
        <v>1591</v>
      </c>
      <c r="G35" s="142" t="n">
        <f aca="false">C35/B35</f>
        <v>18.5882352941176</v>
      </c>
      <c r="H35" s="143" t="n">
        <f aca="false">D35/B35</f>
        <v>6.05294117647059</v>
      </c>
      <c r="I35" s="142" t="n">
        <f aca="false">(E35/B35)*1000</f>
        <v>97.2941176470588</v>
      </c>
      <c r="J35" s="142" t="n">
        <f aca="false">F35/B35</f>
        <v>46.7941176470588</v>
      </c>
    </row>
    <row r="36" customFormat="false" ht="29.1" hidden="false" customHeight="true" outlineLevel="0" collapsed="false">
      <c r="A36" s="144" t="s">
        <v>453</v>
      </c>
      <c r="B36" s="145" t="n">
        <f aca="false">B7+B16+B26</f>
        <v>34</v>
      </c>
      <c r="C36" s="145" t="n">
        <f aca="false">C7+C16+C26</f>
        <v>1002</v>
      </c>
      <c r="D36" s="145" t="n">
        <f aca="false">D7+D16+D26</f>
        <v>293.4</v>
      </c>
      <c r="E36" s="146" t="n">
        <f aca="false">(E7+E16+E26)/1000</f>
        <v>6.35</v>
      </c>
      <c r="F36" s="145" t="n">
        <f aca="false">F7+F16+F26</f>
        <v>2158</v>
      </c>
      <c r="G36" s="147" t="n">
        <f aca="false">C36/B36</f>
        <v>29.4705882352941</v>
      </c>
      <c r="H36" s="148" t="n">
        <f aca="false">D36/B36</f>
        <v>8.62941176470588</v>
      </c>
      <c r="I36" s="147" t="n">
        <f aca="false">(E36/B36)*1000</f>
        <v>186.764705882353</v>
      </c>
      <c r="J36" s="147" t="n">
        <f aca="false">F36/B36</f>
        <v>63.4705882352941</v>
      </c>
    </row>
    <row r="37" customFormat="false" ht="29.1" hidden="false" customHeight="true" outlineLevel="0" collapsed="false">
      <c r="A37" s="144" t="s">
        <v>454</v>
      </c>
      <c r="B37" s="145" t="n">
        <f aca="false">B17+B27</f>
        <v>24</v>
      </c>
      <c r="C37" s="145" t="n">
        <f aca="false">C17+C27</f>
        <v>315</v>
      </c>
      <c r="D37" s="145" t="n">
        <f aca="false">D17+D27</f>
        <v>218</v>
      </c>
      <c r="E37" s="146" t="n">
        <f aca="false">(E17+E27)/1000</f>
        <v>5.31</v>
      </c>
      <c r="F37" s="145" t="n">
        <f aca="false">F17+F27</f>
        <v>1975</v>
      </c>
      <c r="G37" s="147" t="n">
        <f aca="false">C37/B37</f>
        <v>13.125</v>
      </c>
      <c r="H37" s="148" t="n">
        <f aca="false">D37/B37</f>
        <v>9.08333333333333</v>
      </c>
      <c r="I37" s="147" t="n">
        <f aca="false">(E37/B37)*1000</f>
        <v>221.25</v>
      </c>
      <c r="J37" s="147" t="n">
        <f aca="false">F37/B37</f>
        <v>82.2916666666667</v>
      </c>
    </row>
    <row r="38" customFormat="false" ht="28.35" hidden="false" customHeight="true" outlineLevel="0" collapsed="false">
      <c r="A38" s="149" t="s">
        <v>448</v>
      </c>
      <c r="B38" s="150" t="n">
        <f aca="false">B8+B18+B28</f>
        <v>37</v>
      </c>
      <c r="C38" s="150" t="n">
        <f aca="false">C8+C18+C28</f>
        <v>740</v>
      </c>
      <c r="D38" s="150" t="n">
        <f aca="false">D8+D18+D28</f>
        <v>438.8</v>
      </c>
      <c r="E38" s="151" t="n">
        <f aca="false">(E8+E18+E28)/1000</f>
        <v>12.494</v>
      </c>
      <c r="F38" s="150" t="n">
        <f aca="false">F8+F18+F28</f>
        <v>3045</v>
      </c>
      <c r="G38" s="152" t="n">
        <f aca="false">C38/B38</f>
        <v>20</v>
      </c>
      <c r="H38" s="153" t="n">
        <f aca="false">D38/B38</f>
        <v>11.8594594594595</v>
      </c>
      <c r="I38" s="152" t="n">
        <f aca="false">(E38/B38)*1000</f>
        <v>337.675675675676</v>
      </c>
      <c r="J38" s="152" t="n">
        <f aca="false">F38/B38</f>
        <v>82.2972972972973</v>
      </c>
    </row>
    <row r="39" customFormat="false" ht="29.85" hidden="false" customHeight="true" outlineLevel="0" collapsed="false">
      <c r="A39" s="154" t="s">
        <v>449</v>
      </c>
      <c r="B39" s="155" t="n">
        <f aca="false">B9+B19+B29</f>
        <v>39</v>
      </c>
      <c r="C39" s="155" t="n">
        <f aca="false">C9+C19+C29</f>
        <v>567</v>
      </c>
      <c r="D39" s="155" t="n">
        <f aca="false">D9+D19+D29</f>
        <v>559.8</v>
      </c>
      <c r="E39" s="156" t="n">
        <f aca="false">(E9+E19+E29)/1000</f>
        <v>21.551</v>
      </c>
      <c r="F39" s="155" t="n">
        <f aca="false">F9+F19+F29</f>
        <v>4197</v>
      </c>
      <c r="G39" s="157" t="n">
        <f aca="false">C39/B39</f>
        <v>14.5384615384615</v>
      </c>
      <c r="H39" s="158" t="n">
        <f aca="false">D39/B39</f>
        <v>14.3538461538462</v>
      </c>
      <c r="I39" s="157" t="n">
        <f aca="false">(E39/B39)*1000</f>
        <v>552.589743589744</v>
      </c>
      <c r="J39" s="157" t="n">
        <f aca="false">F39/B39</f>
        <v>107.615384615385</v>
      </c>
    </row>
    <row r="40" customFormat="false" ht="29.85" hidden="false" customHeight="true" outlineLevel="0" collapsed="false">
      <c r="A40" s="159" t="s">
        <v>450</v>
      </c>
      <c r="B40" s="160" t="n">
        <f aca="false">B10+B20+B30</f>
        <v>46</v>
      </c>
      <c r="C40" s="160" t="n">
        <f aca="false">C10+C20+C30</f>
        <v>627</v>
      </c>
      <c r="D40" s="160" t="n">
        <f aca="false">D10+D20+D30</f>
        <v>667.6</v>
      </c>
      <c r="E40" s="161" t="n">
        <f aca="false">(E10+E20+E30)/1000</f>
        <v>28.259</v>
      </c>
      <c r="F40" s="160" t="n">
        <f aca="false">F10+F20+F30</f>
        <v>6309</v>
      </c>
      <c r="G40" s="162" t="n">
        <f aca="false">C40/B40</f>
        <v>13.6304347826087</v>
      </c>
      <c r="H40" s="163" t="n">
        <f aca="false">D40/B40</f>
        <v>14.5130434782609</v>
      </c>
      <c r="I40" s="162" t="n">
        <f aca="false">(E40/B40)*1000</f>
        <v>614.326086956522</v>
      </c>
      <c r="J40" s="162" t="n">
        <f aca="false">F40/B40</f>
        <v>137.152173913043</v>
      </c>
    </row>
    <row r="41" customFormat="false" ht="14.65" hidden="false" customHeight="true" outlineLevel="0" collapsed="false">
      <c r="A41" s="21" t="s">
        <v>451</v>
      </c>
      <c r="B41" s="21" t="n">
        <f aca="false">B11+B21+B31</f>
        <v>47</v>
      </c>
      <c r="C41" s="21"/>
      <c r="D41" s="21"/>
      <c r="E41" s="21"/>
      <c r="F41" s="21" t="n">
        <f aca="false">F11+F21+F31</f>
        <v>3715</v>
      </c>
      <c r="G41" s="21"/>
      <c r="H41" s="21"/>
      <c r="I41" s="21"/>
      <c r="J41" s="137" t="n">
        <f aca="false">F41/B41</f>
        <v>79.0425531914894</v>
      </c>
    </row>
    <row r="42" customFormat="false" ht="14.65" hidden="false" customHeight="false" outlineLevel="0" collapsed="false"/>
    <row r="43" customFormat="false" ht="28.35" hidden="false" customHeight="true" outlineLevel="0" collapsed="false">
      <c r="A43" s="164" t="s">
        <v>459</v>
      </c>
      <c r="B43" s="164" t="n">
        <f aca="false">SUM(B35:B40)</f>
        <v>214</v>
      </c>
      <c r="C43" s="164" t="n">
        <f aca="false">SUM(C35:C40)</f>
        <v>3883</v>
      </c>
      <c r="D43" s="164" t="n">
        <f aca="false">SUM(D35:D40)</f>
        <v>2383.4</v>
      </c>
      <c r="E43" s="164" t="n">
        <f aca="false">SUM(E35:E40)</f>
        <v>77.272</v>
      </c>
      <c r="F43" s="164" t="n">
        <f aca="false">SUM(F35:F40)</f>
        <v>19275</v>
      </c>
      <c r="G43" s="164" t="n">
        <f aca="false">SUM(G35:G40)/5</f>
        <v>21.8705439700964</v>
      </c>
      <c r="H43" s="165" t="n">
        <f aca="false">SUM(H35:H40)/5</f>
        <v>12.8984070732153</v>
      </c>
      <c r="I43" s="164" t="n">
        <f aca="false">SUM(I35:I40)/5</f>
        <v>401.980065950271</v>
      </c>
      <c r="J43" s="164" t="n">
        <f aca="false">SUM(J35:J40)/5</f>
        <v>103.924245674949</v>
      </c>
    </row>
    <row r="44" customFormat="false" ht="14.65" hidden="false" customHeight="false" outlineLevel="0" collapsed="false"/>
    <row r="45" customFormat="false" ht="28.35" hidden="false" customHeight="true" outlineLevel="0" collapsed="false">
      <c r="A45" s="166" t="s">
        <v>460</v>
      </c>
      <c r="B45" s="166"/>
      <c r="C45" s="166"/>
      <c r="D45" s="166"/>
      <c r="E45" s="166"/>
      <c r="F45" s="166"/>
      <c r="G45" s="166"/>
      <c r="H45" s="166"/>
      <c r="I45" s="166"/>
      <c r="J45" s="167" t="n">
        <v>57</v>
      </c>
    </row>
  </sheetData>
  <mergeCells count="7">
    <mergeCell ref="A1:J1"/>
    <mergeCell ref="A2:J2"/>
    <mergeCell ref="A4:J4"/>
    <mergeCell ref="A13:J13"/>
    <mergeCell ref="A23:J23"/>
    <mergeCell ref="A33:J33"/>
    <mergeCell ref="A45:I45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Roman,Normal"&amp;12&amp;A</oddHeader>
    <oddFooter>&amp;C&amp;"Times New Roman,Normal"&amp;12Page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2173</TotalTime>
  <Application>LibreOffice/7.3.2.2$Windows_X86_64 LibreOffice_project/49f2b1bff42cfccbd8f788c8dc32c1c309559be0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2021-12-24T10:35:30Z</dcterms:created>
  <dc:creator/>
  <dc:description/>
  <dc:language>fr-FR</dc:language>
  <cp:lastModifiedBy/>
  <dcterms:modified xsi:type="dcterms:W3CDTF">2023-09-13T09:24:35Z</dcterms:modified>
  <cp:revision>384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