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TT de Randonnée" sheetId="1" state="visible" r:id="rId2"/>
    <sheet name="Reconnaissance" sheetId="2" state="visible" r:id="rId3"/>
    <sheet name="Statistiques 2023-2024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<sst xmlns="http://schemas.openxmlformats.org/spreadsheetml/2006/main" count="160" uniqueCount="71">
  <si>
    <t xml:space="preserve">Activité VTT VTC</t>
  </si>
  <si>
    <t xml:space="preserve">T1 Saison 2023-2024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</si>
  <si>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</si>
  <si>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</si>
  <si>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</si>
  <si>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</si>
  <si>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</si>
  <si>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Animateur n°4</t>
  </si>
  <si>
    <t xml:space="preserve">Lieu de la mission</t>
  </si>
  <si>
    <t xml:space="preserve">Trajet A/R</t>
  </si>
  <si>
    <t xml:space="preserve">Participants</t>
  </si>
  <si>
    <t xml:space="preserve">Km</t>
  </si>
  <si>
    <t xml:space="preserve">Dénivelé+</t>
  </si>
  <si>
    <t xml:space="preserve">Dénivelé-</t>
  </si>
  <si>
    <t xml:space="preserve">Commentaire</t>
  </si>
  <si>
    <t xml:space="preserve">Bacon Michel</t>
  </si>
  <si>
    <t xml:space="preserve">St Gély, Matelles, Triadou, Prades, St Clément</t>
  </si>
  <si>
    <t xml:space="preserve">MiB JyE CoG GuK JpL GiZ</t>
  </si>
  <si>
    <t xml:space="preserve">Poisson Pascale</t>
  </si>
  <si>
    <t xml:space="preserve">Restinclières, Passa Meridia, MUC, Aqueduc </t>
  </si>
  <si>
    <t xml:space="preserve">MiB, JyE, GIf, DiJ, ThP, PaP, GeP. </t>
  </si>
  <si>
    <t xml:space="preserve">Paul Jean Pierre</t>
  </si>
  <si>
    <t xml:space="preserve">Lac du Crès</t>
  </si>
  <si>
    <t xml:space="preserve">RAS</t>
  </si>
  <si>
    <t xml:space="preserve">Lac de Cécélès</t>
  </si>
  <si>
    <t xml:space="preserve"> 1 chute  avec traumatisme à la joue</t>
  </si>
  <si>
    <t xml:space="preserve">T2 Saison 2023-2024</t>
  </si>
  <si>
    <t xml:space="preserve">BACON Michel</t>
  </si>
  <si>
    <t xml:space="preserve">POISSON Pascale</t>
  </si>
  <si>
    <t xml:space="preserve">JyE, GiF, CoG, PaG, DiJ, TmP, ChP, GiZ, </t>
  </si>
  <si>
    <t xml:space="preserve">Autour de Saint Gély du Fesc</t>
  </si>
  <si>
    <t xml:space="preserve">GuB, LaC, JYE, DiJ.</t>
  </si>
  <si>
    <t xml:space="preserve">NDDC, St Jean de Cucules, Restinclières</t>
  </si>
  <si>
    <t xml:space="preserve">LaC, GiF, PaG, DiJ, GuK, ThP, </t>
  </si>
  <si>
    <t xml:space="preserve">Hotel de Ville de Montpellier</t>
  </si>
  <si>
    <t xml:space="preserve">BM-BG-CL-DC-EJY-GF-GC-JD-PT-PC-ZG</t>
  </si>
  <si>
    <t xml:space="preserve">Bel Air et + sur le chemin de St Jacques de C.</t>
  </si>
  <si>
    <t xml:space="preserve">GuB, JYE, DiJ, GuK, MaL, RiM</t>
  </si>
  <si>
    <t xml:space="preserve">T3 Saison 2023-2024</t>
  </si>
  <si>
    <t xml:space="preserve">Pas d’animateur disponible</t>
  </si>
  <si>
    <t xml:space="preserve">Le tour du Pic St Loup.</t>
  </si>
  <si>
    <t xml:space="preserve">Intempérie</t>
  </si>
  <si>
    <t xml:space="preserve">Le Château du Lébous</t>
  </si>
  <si>
    <t xml:space="preserve">LaC, GiF, CoG, GuK, </t>
  </si>
  <si>
    <t xml:space="preserve">Vallée de l'ARRE (Le Vigan - Arrigas)</t>
  </si>
  <si>
    <t xml:space="preserve">JyE, DiJ, GeP</t>
  </si>
  <si>
    <t xml:space="preserve">Tour du lac du Salagou</t>
  </si>
  <si>
    <t xml:space="preserve">LaC, ChD, JYE, GiF, FrG, CoG, PaG, DiJ, GuK, JPL, ThP, GeP, MiV.</t>
  </si>
  <si>
    <t xml:space="preserve">La Grande Motte</t>
  </si>
  <si>
    <t xml:space="preserve">parcours idéal par temps de pluies évite les chemins boueux du Gard mais à raccourcir</t>
  </si>
  <si>
    <t xml:space="preserve">Tour du Pic St Loup au départ de Saint Gély</t>
  </si>
  <si>
    <t xml:space="preserve">Saison 2023-2024</t>
  </si>
  <si>
    <t xml:space="preserve">Récapitulatif trimestre 1</t>
  </si>
  <si>
    <t xml:space="preserve">Niveau</t>
  </si>
  <si>
    <t xml:space="preserve">Nb Sortie</t>
  </si>
  <si>
    <t xml:space="preserve">Total Participant</t>
  </si>
  <si>
    <t xml:space="preserve">Total km sortie</t>
  </si>
  <si>
    <t xml:space="preserve">Total dénivelé+</t>
  </si>
  <si>
    <t xml:space="preserve">Total km Voiture A/R</t>
  </si>
  <si>
    <t xml:space="preserve">Moyenne participant</t>
  </si>
  <si>
    <t xml:space="preserve">Moyenne  km sortie</t>
  </si>
  <si>
    <t xml:space="preserve">Moyenne dénivelé+</t>
  </si>
  <si>
    <t xml:space="preserve">Moyenne  km voiture</t>
  </si>
  <si>
    <t xml:space="preserve">VTC</t>
  </si>
  <si>
    <t xml:space="preserve">Reco</t>
  </si>
  <si>
    <t xml:space="preserve">Récapitulatif trimestre 2</t>
  </si>
  <si>
    <t xml:space="preserve">Récapitulatif trimestre 3</t>
  </si>
  <si>
    <t xml:space="preserve">Récapitulatif de la saison 2023-2024</t>
  </si>
  <si>
    <t xml:space="preserve">Total dénivelé</t>
  </si>
  <si>
    <t xml:space="preserve">Moyenne dénivelé</t>
  </si>
  <si>
    <t xml:space="preserve">Plus grand nombre de participants lors d’une sortie :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</si>
</sst>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General"/>
    <numFmt numFmtId="167" formatCode="yyyy\-mm\-dd"/>
    <numFmt numFmtId="168" formatCode="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BF00"/>
        <bgColor rgb="FFFF9900"/>
      </patternFill>
    </fill>
    <fill>
      <patternFill patternType="solid">
        <fgColor rgb="FFEEEEEE"/>
        <bgColor rgb="FFFFFFFF"/>
      </patternFill>
    </fill>
    <fill>
      <patternFill patternType="solid">
        <fgColor rgb="FFDDDDDD"/>
        <bgColor rgb="FFEEEEE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5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81D41A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2" activeCellId="0" sqref="M22"/>
    </sheetView>
  </sheetViews>
  <sheetFormatPr defaultColWidth="12.23828125" defaultRowHeight="12.8" zeroHeight="false" outlineLevelRow="0" outlineLevelCol="0"/>
  <cols>
    <col collapsed="false" customWidth="true" hidden="false" outlineLevel="0" max="1" min="1" style="1" width="6.11"/>
    <col collapsed="false" customWidth="true" hidden="false" outlineLevel="0" max="2" min="2" style="1" width="10.46"/>
    <col collapsed="false" customWidth="true" hidden="false" outlineLevel="0" max="3" min="3" style="0" width="15.74"/>
    <col collapsed="false" customWidth="true" hidden="false" outlineLevel="0" max="4" min="4" style="0" width="16.99"/>
    <col collapsed="false" customWidth="true" hidden="false" outlineLevel="0" max="5" min="5" style="0" width="14.35"/>
    <col collapsed="false" customWidth="true" hidden="false" outlineLevel="0" max="6" min="6" style="0" width="12.96"/>
    <col collapsed="false" customWidth="true" hidden="false" outlineLevel="0" max="7" min="7" style="0" width="39.16"/>
    <col collapsed="false" customWidth="true" hidden="false" outlineLevel="0" max="8" min="8" style="1" width="9.72"/>
    <col collapsed="false" customWidth="true" hidden="false" outlineLevel="0" max="9" min="9" style="1" width="10.97"/>
    <col collapsed="false" customWidth="true" hidden="false" outlineLevel="0" max="10" min="10" style="1" width="6.23"/>
    <col collapsed="false" customWidth="true" hidden="false" outlineLevel="0" max="11" min="11" style="1" width="11.64"/>
    <col collapsed="false" customWidth="true" hidden="false" outlineLevel="0" max="12" min="12" style="1" width="9.07"/>
    <col collapsed="false" customWidth="true" hidden="false" outlineLevel="0" max="13" min="13" style="1" width="36.31"/>
    <col collapsed="false" customWidth="true" hidden="false" outlineLevel="0" max="17" min="14" style="1" width="12.03"/>
  </cols>
  <sheetData>
    <row r="1" customFormat="false" ht="24.4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24.45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customFormat="false" ht="12.8" hidden="false" customHeight="fals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customFormat="false" ht="12.8" hidden="false" customHeight="false" outlineLevel="0" collapsed="false">
      <c r="A4" s="6" t="n">
        <v>1</v>
      </c>
      <c r="B4" s="7" t="n">
        <v>45198</v>
      </c>
      <c r="C4" s="8" t="s">
        <v>15</v>
      </c>
      <c r="D4" s="8"/>
      <c r="E4" s="8"/>
      <c r="F4" s="8"/>
      <c r="G4" s="8" t="s">
        <v>16</v>
      </c>
      <c r="H4" s="9" t="n">
        <v>0</v>
      </c>
      <c r="I4" s="9" t="n">
        <v>6</v>
      </c>
      <c r="J4" s="9" t="n">
        <v>28</v>
      </c>
      <c r="K4" s="9" t="n">
        <v>99</v>
      </c>
      <c r="L4" s="9" t="n">
        <v>99</v>
      </c>
      <c r="M4" s="10" t="s">
        <v>17</v>
      </c>
    </row>
    <row r="5" customFormat="false" ht="12.8" hidden="false" customHeight="false" outlineLevel="0" collapsed="false">
      <c r="A5" s="6" t="n">
        <v>1</v>
      </c>
      <c r="B5" s="7" t="n">
        <v>45212</v>
      </c>
      <c r="C5" s="11" t="s">
        <v>15</v>
      </c>
      <c r="D5" s="10" t="s">
        <v>18</v>
      </c>
      <c r="E5" s="10"/>
      <c r="F5" s="10"/>
      <c r="G5" s="11" t="s">
        <v>19</v>
      </c>
      <c r="H5" s="10" t="n">
        <v>0</v>
      </c>
      <c r="I5" s="10" t="n">
        <v>7</v>
      </c>
      <c r="J5" s="10" t="n">
        <v>38</v>
      </c>
      <c r="K5" s="10" t="n">
        <v>99</v>
      </c>
      <c r="L5" s="10" t="n">
        <v>99</v>
      </c>
      <c r="M5" s="10" t="s">
        <v>20</v>
      </c>
    </row>
    <row r="6" customFormat="false" ht="12.8" hidden="false" customHeight="false" outlineLevel="0" collapsed="false">
      <c r="A6" s="6" t="n">
        <v>1</v>
      </c>
      <c r="B6" s="7" t="n">
        <v>45247</v>
      </c>
      <c r="C6" s="8" t="s">
        <v>18</v>
      </c>
      <c r="D6" s="8" t="s">
        <v>21</v>
      </c>
      <c r="E6" s="8"/>
      <c r="F6" s="8"/>
      <c r="G6" s="8" t="s">
        <v>22</v>
      </c>
      <c r="H6" s="9" t="n">
        <v>0</v>
      </c>
      <c r="I6" s="9" t="n">
        <v>18</v>
      </c>
      <c r="J6" s="9" t="n">
        <v>40</v>
      </c>
      <c r="K6" s="9" t="n">
        <v>400</v>
      </c>
      <c r="L6" s="9" t="n">
        <v>437</v>
      </c>
      <c r="M6" s="9" t="s">
        <v>23</v>
      </c>
    </row>
    <row r="7" customFormat="false" ht="12.8" hidden="false" customHeight="false" outlineLevel="0" collapsed="false">
      <c r="A7" s="6" t="n">
        <v>1</v>
      </c>
      <c r="B7" s="7" t="n">
        <v>45275</v>
      </c>
      <c r="C7" s="8" t="s">
        <v>18</v>
      </c>
      <c r="D7" s="8"/>
      <c r="E7" s="8"/>
      <c r="F7" s="8"/>
      <c r="G7" s="8" t="s">
        <v>24</v>
      </c>
      <c r="H7" s="9" t="n">
        <v>0</v>
      </c>
      <c r="I7" s="9" t="n">
        <v>14</v>
      </c>
      <c r="J7" s="9" t="n">
        <v>40</v>
      </c>
      <c r="K7" s="9" t="n">
        <v>301</v>
      </c>
      <c r="L7" s="9" t="n">
        <v>301</v>
      </c>
      <c r="M7" s="10" t="s">
        <v>25</v>
      </c>
    </row>
    <row r="8" customFormat="false" ht="12.8" hidden="false" customHeight="false" outlineLevel="0" collapsed="false">
      <c r="A8" s="12" t="n">
        <f aca="false">SUM(A4:A7)</f>
        <v>4</v>
      </c>
      <c r="B8" s="12"/>
      <c r="C8" s="13"/>
      <c r="D8" s="13"/>
      <c r="E8" s="13"/>
      <c r="F8" s="13"/>
      <c r="G8" s="13"/>
      <c r="H8" s="12" t="n">
        <f aca="false">SUM(H4:H7)</f>
        <v>0</v>
      </c>
      <c r="I8" s="12" t="n">
        <f aca="false">SUM(I4:I7)</f>
        <v>45</v>
      </c>
      <c r="J8" s="12" t="n">
        <f aca="false">SUM(J4:J7)</f>
        <v>146</v>
      </c>
      <c r="K8" s="12" t="n">
        <f aca="false">SUM(K4:K7)</f>
        <v>899</v>
      </c>
      <c r="L8" s="12" t="n">
        <f aca="false">SUM(L4:L7)</f>
        <v>936</v>
      </c>
      <c r="M8" s="14"/>
    </row>
    <row r="10" customFormat="false" ht="24.45" hidden="false" customHeight="false" outlineLevel="0" collapsed="false">
      <c r="A10" s="3" t="s">
        <v>26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customFormat="false" ht="12.8" hidden="false" customHeight="false" outlineLevel="0" collapsed="false">
      <c r="A11" s="4" t="s">
        <v>2</v>
      </c>
      <c r="B11" s="4" t="s">
        <v>3</v>
      </c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4" t="s">
        <v>9</v>
      </c>
      <c r="I11" s="4" t="s">
        <v>10</v>
      </c>
      <c r="J11" s="4" t="s">
        <v>11</v>
      </c>
      <c r="K11" s="4" t="str">
        <f aca="false">K3</f>
        <v>Dénivelé+</v>
      </c>
      <c r="L11" s="4" t="str">
        <f aca="false">L3</f>
        <v>Dénivelé-</v>
      </c>
      <c r="M11" s="4" t="s">
        <v>14</v>
      </c>
    </row>
    <row r="12" customFormat="false" ht="12.8" hidden="false" customHeight="false" outlineLevel="0" collapsed="false">
      <c r="A12" s="9" t="n">
        <v>1</v>
      </c>
      <c r="B12" s="7" t="n">
        <v>45317</v>
      </c>
      <c r="C12" s="8" t="s">
        <v>27</v>
      </c>
      <c r="D12" s="8" t="s">
        <v>28</v>
      </c>
      <c r="E12" s="8"/>
      <c r="F12" s="8"/>
      <c r="G12" s="8" t="s">
        <v>19</v>
      </c>
      <c r="H12" s="9" t="n">
        <v>0</v>
      </c>
      <c r="I12" s="9" t="n">
        <v>10</v>
      </c>
      <c r="J12" s="9" t="n">
        <v>38</v>
      </c>
      <c r="K12" s="9" t="n">
        <v>99</v>
      </c>
      <c r="L12" s="9"/>
      <c r="M12" s="9" t="s">
        <v>29</v>
      </c>
    </row>
    <row r="13" customFormat="false" ht="12.8" hidden="false" customHeight="false" outlineLevel="0" collapsed="false">
      <c r="A13" s="6" t="n">
        <v>1</v>
      </c>
      <c r="B13" s="7" t="n">
        <v>45338</v>
      </c>
      <c r="C13" s="8" t="s">
        <v>27</v>
      </c>
      <c r="D13" s="8"/>
      <c r="E13" s="8"/>
      <c r="F13" s="8"/>
      <c r="G13" s="8" t="s">
        <v>30</v>
      </c>
      <c r="H13" s="9" t="n">
        <v>0</v>
      </c>
      <c r="I13" s="9" t="n">
        <v>5</v>
      </c>
      <c r="J13" s="9" t="n">
        <v>38</v>
      </c>
      <c r="K13" s="9" t="n">
        <v>560</v>
      </c>
      <c r="L13" s="9"/>
      <c r="M13" s="15" t="s">
        <v>31</v>
      </c>
      <c r="N13" s="16"/>
      <c r="O13" s="16"/>
      <c r="P13" s="16"/>
      <c r="Q13" s="16"/>
    </row>
    <row r="14" customFormat="false" ht="12.8" hidden="false" customHeight="false" outlineLevel="0" collapsed="false">
      <c r="A14" s="6" t="n">
        <v>1</v>
      </c>
      <c r="B14" s="7" t="n">
        <v>45352</v>
      </c>
      <c r="C14" s="8" t="s">
        <v>27</v>
      </c>
      <c r="D14" s="8"/>
      <c r="E14" s="8"/>
      <c r="F14" s="8"/>
      <c r="G14" s="8" t="s">
        <v>32</v>
      </c>
      <c r="H14" s="9" t="n">
        <v>0</v>
      </c>
      <c r="I14" s="9" t="n">
        <v>7</v>
      </c>
      <c r="J14" s="9" t="n">
        <v>32</v>
      </c>
      <c r="K14" s="9" t="n">
        <v>99</v>
      </c>
      <c r="L14" s="9"/>
      <c r="M14" s="15" t="s">
        <v>33</v>
      </c>
      <c r="N14" s="16"/>
      <c r="O14" s="16"/>
      <c r="P14" s="16"/>
      <c r="Q14" s="16"/>
    </row>
    <row r="15" customFormat="false" ht="12.8" hidden="false" customHeight="false" outlineLevel="0" collapsed="false">
      <c r="A15" s="6" t="n">
        <v>1</v>
      </c>
      <c r="B15" s="7" t="n">
        <v>45366</v>
      </c>
      <c r="C15" s="8" t="s">
        <v>18</v>
      </c>
      <c r="D15" s="8"/>
      <c r="E15" s="8"/>
      <c r="F15" s="8"/>
      <c r="G15" s="8" t="s">
        <v>34</v>
      </c>
      <c r="H15" s="9" t="n">
        <v>0</v>
      </c>
      <c r="I15" s="9" t="n">
        <v>12</v>
      </c>
      <c r="J15" s="9" t="n">
        <v>41</v>
      </c>
      <c r="K15" s="9" t="n">
        <v>480</v>
      </c>
      <c r="L15" s="9" t="n">
        <v>400</v>
      </c>
      <c r="M15" s="15" t="s">
        <v>35</v>
      </c>
      <c r="N15" s="16"/>
      <c r="O15" s="16"/>
      <c r="P15" s="16"/>
      <c r="Q15" s="16"/>
    </row>
    <row r="16" customFormat="false" ht="12.8" hidden="false" customHeight="false" outlineLevel="0" collapsed="false">
      <c r="A16" s="6" t="n">
        <v>1</v>
      </c>
      <c r="B16" s="7" t="n">
        <v>45373</v>
      </c>
      <c r="C16" s="8" t="s">
        <v>27</v>
      </c>
      <c r="D16" s="8"/>
      <c r="E16" s="8"/>
      <c r="F16" s="8"/>
      <c r="G16" s="8" t="s">
        <v>36</v>
      </c>
      <c r="H16" s="9" t="n">
        <v>0</v>
      </c>
      <c r="I16" s="9" t="n">
        <v>7</v>
      </c>
      <c r="J16" s="9" t="n">
        <v>32</v>
      </c>
      <c r="K16" s="9" t="n">
        <v>99</v>
      </c>
      <c r="L16" s="10"/>
      <c r="M16" s="15" t="s">
        <v>37</v>
      </c>
      <c r="N16" s="16"/>
      <c r="O16" s="16"/>
      <c r="P16" s="16"/>
      <c r="Q16" s="16"/>
    </row>
    <row r="17" customFormat="false" ht="12.8" hidden="false" customHeight="false" outlineLevel="0" collapsed="false">
      <c r="A17" s="12" t="n">
        <f aca="false">SUM(A12:A16)</f>
        <v>5</v>
      </c>
      <c r="B17" s="12"/>
      <c r="C17" s="13"/>
      <c r="D17" s="13"/>
      <c r="E17" s="13"/>
      <c r="F17" s="13"/>
      <c r="G17" s="13"/>
      <c r="H17" s="12" t="n">
        <f aca="false">SUM(H12:H16)</f>
        <v>0</v>
      </c>
      <c r="I17" s="12" t="n">
        <f aca="false">SUM(I12:I16)</f>
        <v>41</v>
      </c>
      <c r="J17" s="12" t="n">
        <f aca="false">SUM(J12:J16)</f>
        <v>181</v>
      </c>
      <c r="K17" s="12" t="n">
        <f aca="false">SUM(K12:K16)</f>
        <v>1337</v>
      </c>
      <c r="L17" s="12" t="n">
        <f aca="false">SUM(L12:L16)</f>
        <v>400</v>
      </c>
      <c r="M17" s="14"/>
    </row>
    <row r="19" customFormat="false" ht="24.45" hidden="false" customHeight="false" outlineLevel="0" collapsed="false">
      <c r="A19" s="3" t="s">
        <v>38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customFormat="false" ht="12.8" hidden="false" customHeight="false" outlineLevel="0" collapsed="false">
      <c r="A20" s="4" t="s">
        <v>2</v>
      </c>
      <c r="B20" s="4" t="s">
        <v>3</v>
      </c>
      <c r="C20" s="5" t="s">
        <v>4</v>
      </c>
      <c r="D20" s="5" t="s">
        <v>5</v>
      </c>
      <c r="E20" s="5" t="s">
        <v>6</v>
      </c>
      <c r="F20" s="5" t="s">
        <v>7</v>
      </c>
      <c r="G20" s="5" t="s">
        <v>8</v>
      </c>
      <c r="H20" s="4" t="s">
        <v>9</v>
      </c>
      <c r="I20" s="4" t="s">
        <v>10</v>
      </c>
      <c r="J20" s="4" t="s">
        <v>11</v>
      </c>
      <c r="K20" s="4" t="str">
        <f aca="false">K3</f>
        <v>Dénivelé+</v>
      </c>
      <c r="L20" s="4" t="str">
        <f aca="false">L3</f>
        <v>Dénivelé-</v>
      </c>
      <c r="M20" s="4" t="s">
        <v>14</v>
      </c>
    </row>
    <row r="21" customFormat="false" ht="12.8" hidden="false" customHeight="false" outlineLevel="0" collapsed="false">
      <c r="A21" s="17" t="n">
        <v>0</v>
      </c>
      <c r="B21" s="18" t="n">
        <v>45394</v>
      </c>
      <c r="C21" s="19"/>
      <c r="D21" s="19"/>
      <c r="E21" s="19"/>
      <c r="F21" s="19"/>
      <c r="G21" s="19"/>
      <c r="H21" s="20"/>
      <c r="I21" s="20"/>
      <c r="J21" s="20"/>
      <c r="K21" s="20"/>
      <c r="L21" s="20"/>
      <c r="M21" s="20" t="s">
        <v>39</v>
      </c>
    </row>
    <row r="22" customFormat="false" ht="12.8" hidden="false" customHeight="false" outlineLevel="0" collapsed="false">
      <c r="A22" s="20" t="n">
        <v>0</v>
      </c>
      <c r="B22" s="21" t="n">
        <v>45408</v>
      </c>
      <c r="C22" s="22"/>
      <c r="D22" s="22"/>
      <c r="E22" s="22"/>
      <c r="F22" s="22"/>
      <c r="G22" s="19" t="s">
        <v>40</v>
      </c>
      <c r="H22" s="20"/>
      <c r="I22" s="20"/>
      <c r="J22" s="20"/>
      <c r="K22" s="20"/>
      <c r="L22" s="20"/>
      <c r="M22" s="20" t="s">
        <v>41</v>
      </c>
    </row>
    <row r="23" customFormat="false" ht="12.8" hidden="false" customHeight="false" outlineLevel="0" collapsed="false">
      <c r="A23" s="6" t="n">
        <v>1</v>
      </c>
      <c r="B23" s="7" t="n">
        <v>45422</v>
      </c>
      <c r="C23" s="8" t="s">
        <v>27</v>
      </c>
      <c r="D23" s="8"/>
      <c r="E23" s="8"/>
      <c r="F23" s="8"/>
      <c r="G23" s="8" t="s">
        <v>42</v>
      </c>
      <c r="H23" s="9" t="n">
        <v>0</v>
      </c>
      <c r="I23" s="9" t="n">
        <v>4</v>
      </c>
      <c r="J23" s="9" t="n">
        <v>34</v>
      </c>
      <c r="K23" s="9" t="n">
        <v>99</v>
      </c>
      <c r="L23" s="10"/>
      <c r="M23" s="9" t="s">
        <v>43</v>
      </c>
      <c r="N23" s="16"/>
      <c r="O23" s="16"/>
      <c r="P23" s="16"/>
      <c r="Q23" s="16"/>
    </row>
    <row r="24" customFormat="false" ht="12.8" hidden="false" customHeight="false" outlineLevel="0" collapsed="false">
      <c r="A24" s="6" t="n">
        <v>1</v>
      </c>
      <c r="B24" s="7" t="n">
        <v>45436</v>
      </c>
      <c r="C24" s="8" t="s">
        <v>27</v>
      </c>
      <c r="D24" s="8"/>
      <c r="E24" s="8"/>
      <c r="F24" s="8"/>
      <c r="G24" s="8" t="s">
        <v>44</v>
      </c>
      <c r="H24" s="9" t="n">
        <v>104</v>
      </c>
      <c r="I24" s="9" t="n">
        <v>4</v>
      </c>
      <c r="J24" s="9" t="n">
        <v>33</v>
      </c>
      <c r="K24" s="9" t="n">
        <v>470</v>
      </c>
      <c r="L24" s="9"/>
      <c r="M24" s="9" t="s">
        <v>45</v>
      </c>
      <c r="N24" s="16"/>
      <c r="O24" s="16"/>
      <c r="P24" s="16"/>
      <c r="Q24" s="16"/>
    </row>
    <row r="25" customFormat="false" ht="23.85" hidden="false" customHeight="false" outlineLevel="0" collapsed="false">
      <c r="A25" s="6" t="n">
        <v>1</v>
      </c>
      <c r="B25" s="7" t="n">
        <v>45455</v>
      </c>
      <c r="C25" s="8" t="s">
        <v>27</v>
      </c>
      <c r="D25" s="8"/>
      <c r="E25" s="8"/>
      <c r="F25" s="8"/>
      <c r="G25" s="8" t="s">
        <v>46</v>
      </c>
      <c r="H25" s="9" t="n">
        <v>108</v>
      </c>
      <c r="I25" s="9" t="n">
        <v>14</v>
      </c>
      <c r="J25" s="9" t="n">
        <v>30</v>
      </c>
      <c r="K25" s="9" t="n">
        <v>140</v>
      </c>
      <c r="L25" s="23"/>
      <c r="M25" s="24" t="s">
        <v>47</v>
      </c>
      <c r="N25" s="16"/>
      <c r="O25" s="16"/>
      <c r="P25" s="16"/>
      <c r="Q25" s="16"/>
    </row>
    <row r="26" customFormat="false" ht="12.8" hidden="false" customHeight="false" outlineLevel="0" collapsed="false">
      <c r="A26" s="12" t="n">
        <f aca="false">SUM(A21:A25)</f>
        <v>3</v>
      </c>
      <c r="B26" s="12"/>
      <c r="C26" s="13"/>
      <c r="D26" s="13"/>
      <c r="E26" s="13"/>
      <c r="F26" s="13"/>
      <c r="G26" s="13"/>
      <c r="H26" s="12" t="n">
        <f aca="false">SUM(H21:H25)</f>
        <v>212</v>
      </c>
      <c r="I26" s="12" t="n">
        <f aca="false">SUM(I21:I25)</f>
        <v>22</v>
      </c>
      <c r="J26" s="12" t="n">
        <f aca="false">SUM(J21:J25)</f>
        <v>97</v>
      </c>
      <c r="K26" s="12" t="n">
        <f aca="false">SUM(K21:K25)</f>
        <v>709</v>
      </c>
      <c r="L26" s="12" t="n">
        <f aca="false">SUM(L21:L25)</f>
        <v>0</v>
      </c>
      <c r="M26" s="14"/>
    </row>
  </sheetData>
  <mergeCells count="4">
    <mergeCell ref="A1:M1"/>
    <mergeCell ref="A2:M2"/>
    <mergeCell ref="A10:M10"/>
    <mergeCell ref="A19:M19"/>
  </mergeCells>
  <conditionalFormatting sqref="A12:A16 A23:A25 A4:A7 A21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2.9570312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1" width="10.46"/>
    <col collapsed="false" customWidth="true" hidden="false" outlineLevel="0" max="3" min="3" style="0" width="15.74"/>
    <col collapsed="false" customWidth="true" hidden="false" outlineLevel="0" max="4" min="4" style="0" width="15.18"/>
    <col collapsed="false" customWidth="true" hidden="false" outlineLevel="0" max="7" min="7" style="0" width="38.2"/>
    <col collapsed="false" customWidth="true" hidden="false" outlineLevel="0" max="8" min="8" style="1" width="9.47"/>
    <col collapsed="false" customWidth="true" hidden="false" outlineLevel="0" max="9" min="9" style="1" width="35.2"/>
    <col collapsed="false" customWidth="true" hidden="false" outlineLevel="0" max="1024" min="1022" style="0" width="8.67"/>
  </cols>
  <sheetData>
    <row r="1" customFormat="false" ht="24.45" hidden="false" customHeight="false" outlineLevel="0" collapsed="false">
      <c r="A1" s="25" t="str">
        <f aca="false">'VTT de Randonnée'!A1</f>
        <v>Activité VTT VTC</v>
      </c>
      <c r="B1" s="25"/>
      <c r="C1" s="25"/>
      <c r="D1" s="25"/>
      <c r="E1" s="25"/>
      <c r="F1" s="25"/>
      <c r="G1" s="25"/>
      <c r="H1" s="25"/>
      <c r="I1" s="25"/>
    </row>
    <row r="2" customFormat="false" ht="24.45" hidden="false" customHeight="false" outlineLevel="0" collapsed="false">
      <c r="A2" s="26" t="str">
        <f aca="false">'VTT de Randonnée'!A2</f>
        <v>T1 Saison 2023-2024</v>
      </c>
      <c r="B2" s="26"/>
      <c r="C2" s="26"/>
      <c r="D2" s="26"/>
      <c r="E2" s="26"/>
      <c r="F2" s="26"/>
      <c r="G2" s="26"/>
      <c r="H2" s="26"/>
      <c r="I2" s="26"/>
    </row>
    <row r="3" customFormat="false" ht="12.8" hidden="false" customHeight="false" outlineLevel="0" collapsed="false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4" t="s">
        <v>14</v>
      </c>
    </row>
    <row r="4" customFormat="false" ht="12.8" hidden="false" customHeight="false" outlineLevel="0" collapsed="false">
      <c r="A4" s="6" t="n">
        <v>0</v>
      </c>
      <c r="B4" s="27"/>
      <c r="C4" s="8"/>
      <c r="D4" s="8"/>
      <c r="E4" s="8"/>
      <c r="F4" s="8"/>
      <c r="G4" s="8"/>
      <c r="H4" s="6"/>
      <c r="I4" s="6"/>
    </row>
    <row r="5" customFormat="false" ht="12.8" hidden="false" customHeight="false" outlineLevel="0" collapsed="false">
      <c r="A5" s="28" t="n">
        <f aca="false">SUM(A4:A4)</f>
        <v>0</v>
      </c>
      <c r="B5" s="28"/>
      <c r="C5" s="29"/>
      <c r="D5" s="29"/>
      <c r="E5" s="29"/>
      <c r="F5" s="29"/>
      <c r="G5" s="29"/>
      <c r="H5" s="28" t="n">
        <f aca="false">SUM(H4:H4)</f>
        <v>0</v>
      </c>
      <c r="I5" s="30"/>
    </row>
    <row r="7" customFormat="false" ht="24.45" hidden="false" customHeight="false" outlineLevel="0" collapsed="false">
      <c r="A7" s="26" t="str">
        <f aca="false">'VTT de Randonnée'!A10</f>
        <v>T2 Saison 2023-2024</v>
      </c>
      <c r="B7" s="26"/>
      <c r="C7" s="26"/>
      <c r="D7" s="26"/>
      <c r="E7" s="26"/>
      <c r="F7" s="26"/>
      <c r="G7" s="26"/>
      <c r="H7" s="26"/>
      <c r="I7" s="26"/>
    </row>
    <row r="8" customFormat="false" ht="12.8" hidden="false" customHeight="false" outlineLevel="0" collapsed="false">
      <c r="A8" s="4"/>
      <c r="B8" s="4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4" t="s">
        <v>9</v>
      </c>
      <c r="I8" s="4" t="s">
        <v>14</v>
      </c>
    </row>
    <row r="9" customFormat="false" ht="35.05" hidden="false" customHeight="false" outlineLevel="0" collapsed="false">
      <c r="A9" s="6" t="n">
        <v>1</v>
      </c>
      <c r="B9" s="7" t="n">
        <v>45386</v>
      </c>
      <c r="C9" s="8" t="s">
        <v>18</v>
      </c>
      <c r="D9" s="8"/>
      <c r="E9" s="8"/>
      <c r="F9" s="8"/>
      <c r="G9" s="8" t="s">
        <v>48</v>
      </c>
      <c r="H9" s="9" t="n">
        <v>78</v>
      </c>
      <c r="I9" s="31" t="s">
        <v>49</v>
      </c>
      <c r="J9" s="16"/>
      <c r="K9" s="16"/>
      <c r="L9" s="16"/>
      <c r="M9" s="1"/>
      <c r="N9" s="16"/>
    </row>
    <row r="10" customFormat="false" ht="12.8" hidden="false" customHeight="false" outlineLevel="0" collapsed="false">
      <c r="A10" s="6" t="n">
        <v>1</v>
      </c>
      <c r="B10" s="32" t="n">
        <v>45407</v>
      </c>
      <c r="C10" s="8" t="s">
        <v>27</v>
      </c>
      <c r="D10" s="8"/>
      <c r="E10" s="8"/>
      <c r="F10" s="8"/>
      <c r="G10" s="8" t="s">
        <v>50</v>
      </c>
      <c r="H10" s="9" t="n">
        <v>49</v>
      </c>
      <c r="I10" s="33" t="s">
        <v>23</v>
      </c>
      <c r="J10" s="34"/>
      <c r="K10" s="34"/>
      <c r="L10" s="34"/>
      <c r="M10" s="34"/>
    </row>
    <row r="11" customFormat="false" ht="12.8" hidden="false" customHeight="false" outlineLevel="0" collapsed="false">
      <c r="A11" s="6" t="n">
        <v>0</v>
      </c>
      <c r="B11" s="27"/>
      <c r="C11" s="8"/>
      <c r="D11" s="8"/>
      <c r="E11" s="8"/>
      <c r="F11" s="8"/>
      <c r="G11" s="8"/>
      <c r="H11" s="10"/>
      <c r="I11" s="6"/>
      <c r="J11" s="34"/>
      <c r="K11" s="34"/>
      <c r="L11" s="34"/>
      <c r="M11" s="34"/>
    </row>
    <row r="12" customFormat="false" ht="12.8" hidden="false" customHeight="false" outlineLevel="0" collapsed="false">
      <c r="A12" s="28" t="n">
        <f aca="false">SUM(A9:A11)</f>
        <v>2</v>
      </c>
      <c r="B12" s="28"/>
      <c r="C12" s="29"/>
      <c r="D12" s="29"/>
      <c r="E12" s="29"/>
      <c r="F12" s="29"/>
      <c r="G12" s="29"/>
      <c r="H12" s="28" t="n">
        <f aca="false">SUM(H9:H11)</f>
        <v>127</v>
      </c>
      <c r="I12" s="30"/>
    </row>
    <row r="14" customFormat="false" ht="24.45" hidden="false" customHeight="false" outlineLevel="0" collapsed="false">
      <c r="A14" s="26" t="str">
        <f aca="false">'VTT de Randonnée'!A19</f>
        <v>T3 Saison 2023-2024</v>
      </c>
      <c r="B14" s="26"/>
      <c r="C14" s="26"/>
      <c r="D14" s="26"/>
      <c r="E14" s="26"/>
      <c r="F14" s="26"/>
      <c r="G14" s="26"/>
      <c r="H14" s="26"/>
      <c r="I14" s="26"/>
    </row>
    <row r="15" customFormat="false" ht="12.8" hidden="false" customHeight="false" outlineLevel="0" collapsed="false">
      <c r="A15" s="4" t="s">
        <v>2</v>
      </c>
      <c r="B15" s="4" t="s">
        <v>3</v>
      </c>
      <c r="C15" s="5" t="s">
        <v>4</v>
      </c>
      <c r="D15" s="5" t="s">
        <v>5</v>
      </c>
      <c r="E15" s="5" t="s">
        <v>6</v>
      </c>
      <c r="F15" s="5"/>
      <c r="G15" s="5" t="s">
        <v>8</v>
      </c>
      <c r="H15" s="4" t="s">
        <v>9</v>
      </c>
      <c r="I15" s="4" t="s">
        <v>14</v>
      </c>
    </row>
    <row r="16" customFormat="false" ht="12.8" hidden="false" customHeight="false" outlineLevel="0" collapsed="false">
      <c r="A16" s="6" t="n">
        <v>0</v>
      </c>
      <c r="B16" s="35"/>
      <c r="C16" s="5"/>
      <c r="D16" s="5"/>
      <c r="E16" s="5"/>
      <c r="F16" s="5"/>
      <c r="G16" s="36"/>
      <c r="H16" s="33"/>
      <c r="I16" s="4"/>
    </row>
    <row r="17" customFormat="false" ht="12.8" hidden="false" customHeight="false" outlineLevel="0" collapsed="false">
      <c r="A17" s="28" t="n">
        <f aca="false">SUM(A16:A16)</f>
        <v>0</v>
      </c>
      <c r="B17" s="28"/>
      <c r="C17" s="29"/>
      <c r="D17" s="29"/>
      <c r="E17" s="29"/>
      <c r="F17" s="29"/>
      <c r="G17" s="29"/>
      <c r="H17" s="28" t="n">
        <f aca="false">SUM(H16:H16)</f>
        <v>0</v>
      </c>
      <c r="I17" s="30"/>
    </row>
  </sheetData>
  <mergeCells count="4">
    <mergeCell ref="A1:I1"/>
    <mergeCell ref="A2:I2"/>
    <mergeCell ref="A7:I7"/>
    <mergeCell ref="A14:I14"/>
  </mergeCells>
  <conditionalFormatting sqref="A4 A9:A11 A16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31" activeCellId="0" sqref="D31"/>
    </sheetView>
  </sheetViews>
  <sheetFormatPr defaultColWidth="11.58984375" defaultRowHeight="12.8" zeroHeight="false" outlineLevelRow="0" outlineLevelCol="0"/>
  <cols>
    <col collapsed="false" customWidth="true" hidden="false" outlineLevel="0" max="1" min="1" style="1" width="7.13"/>
    <col collapsed="false" customWidth="true" hidden="false" outlineLevel="0" max="2" min="2" style="1" width="9.07"/>
    <col collapsed="false" customWidth="true" hidden="false" outlineLevel="0" max="3" min="3" style="0" width="14.62"/>
    <col collapsed="false" customWidth="true" hidden="false" outlineLevel="0" max="4" min="4" style="0" width="13.52"/>
    <col collapsed="false" customWidth="true" hidden="false" outlineLevel="0" max="5" min="5" style="0" width="13.82"/>
    <col collapsed="false" customWidth="true" hidden="false" outlineLevel="0" max="6" min="6" style="0" width="18.12"/>
    <col collapsed="false" customWidth="true" hidden="false" outlineLevel="0" max="7" min="7" style="1" width="17.83"/>
    <col collapsed="false" customWidth="true" hidden="false" outlineLevel="0" max="8" min="8" style="1" width="17.55"/>
    <col collapsed="false" customWidth="true" hidden="false" outlineLevel="0" max="9" min="9" style="1" width="17.27"/>
    <col collapsed="false" customWidth="true" hidden="false" outlineLevel="0" max="10" min="10" style="1" width="18.52"/>
    <col collapsed="false" customWidth="false" hidden="false" outlineLevel="0" max="12" min="11" style="1" width="11.52"/>
  </cols>
  <sheetData>
    <row r="1" customFormat="false" ht="24.45" hidden="false" customHeight="false" outlineLevel="0" collapsed="false">
      <c r="A1" s="25" t="str">
        <f aca="false">'VTT de Randonnée'!A1</f>
        <v>Activité VTT VTC</v>
      </c>
      <c r="B1" s="25"/>
      <c r="C1" s="25"/>
      <c r="D1" s="25"/>
      <c r="E1" s="25"/>
      <c r="F1" s="25"/>
      <c r="G1" s="25"/>
      <c r="H1" s="25"/>
      <c r="I1" s="25"/>
      <c r="J1" s="25"/>
      <c r="K1" s="37"/>
      <c r="L1" s="37"/>
    </row>
    <row r="2" customFormat="false" ht="24.45" hidden="false" customHeight="false" outlineLevel="0" collapsed="false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7"/>
      <c r="L2" s="37"/>
    </row>
    <row r="4" customFormat="false" ht="24.6" hidden="false" customHeight="true" outlineLevel="0" collapsed="false">
      <c r="A4" s="38" t="s">
        <v>52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39"/>
    </row>
    <row r="5" customFormat="false" ht="12.8" hidden="false" customHeight="false" outlineLevel="0" collapsed="false">
      <c r="A5" s="4" t="s">
        <v>53</v>
      </c>
      <c r="B5" s="5" t="s">
        <v>54</v>
      </c>
      <c r="C5" s="5" t="s">
        <v>55</v>
      </c>
      <c r="D5" s="5" t="s">
        <v>56</v>
      </c>
      <c r="E5" s="5" t="s">
        <v>57</v>
      </c>
      <c r="F5" s="5" t="s">
        <v>58</v>
      </c>
      <c r="G5" s="5" t="s">
        <v>59</v>
      </c>
      <c r="H5" s="5" t="s">
        <v>60</v>
      </c>
      <c r="I5" s="5" t="s">
        <v>61</v>
      </c>
      <c r="J5" s="5" t="s">
        <v>62</v>
      </c>
      <c r="K5" s="0"/>
      <c r="L5" s="0"/>
    </row>
    <row r="6" customFormat="false" ht="12.8" hidden="false" customHeight="false" outlineLevel="0" collapsed="false">
      <c r="A6" s="40" t="s">
        <v>63</v>
      </c>
      <c r="B6" s="40" t="n">
        <f aca="false">'VTT de Randonnée'!A8</f>
        <v>4</v>
      </c>
      <c r="C6" s="41" t="n">
        <f aca="false">'VTT de Randonnée'!I8</f>
        <v>45</v>
      </c>
      <c r="D6" s="41" t="n">
        <f aca="false">'VTT de Randonnée'!J8</f>
        <v>146</v>
      </c>
      <c r="E6" s="41" t="n">
        <f aca="false">'VTT de Randonnée'!K8</f>
        <v>899</v>
      </c>
      <c r="F6" s="40" t="n">
        <f aca="false">'VTT de Randonnée'!H8</f>
        <v>0</v>
      </c>
      <c r="G6" s="42" t="n">
        <f aca="false">C6/B6</f>
        <v>11.25</v>
      </c>
      <c r="H6" s="42" t="n">
        <f aca="false">D6/B6</f>
        <v>36.5</v>
      </c>
      <c r="I6" s="42" t="n">
        <f aca="false">E6/B6</f>
        <v>224.75</v>
      </c>
      <c r="J6" s="42" t="n">
        <f aca="false">F6/B6</f>
        <v>0</v>
      </c>
      <c r="K6" s="0"/>
      <c r="L6" s="0"/>
    </row>
    <row r="7" customFormat="false" ht="12.8" hidden="false" customHeight="false" outlineLevel="0" collapsed="false">
      <c r="A7" s="43" t="s">
        <v>64</v>
      </c>
      <c r="B7" s="43" t="n">
        <f aca="false">Reconnaissance!A5</f>
        <v>0</v>
      </c>
      <c r="C7" s="44"/>
      <c r="D7" s="44"/>
      <c r="E7" s="44"/>
      <c r="F7" s="43" t="n">
        <f aca="false">Reconnaissance!H5</f>
        <v>0</v>
      </c>
      <c r="G7" s="45"/>
      <c r="H7" s="45"/>
      <c r="I7" s="45"/>
      <c r="J7" s="45" t="n">
        <v>0</v>
      </c>
      <c r="K7" s="0"/>
      <c r="L7" s="0"/>
    </row>
    <row r="8" customFormat="false" ht="12.8" hidden="false" customHeight="false" outlineLevel="0" collapsed="false">
      <c r="F8" s="1"/>
      <c r="K8" s="0"/>
      <c r="L8" s="0"/>
    </row>
    <row r="9" customFormat="false" ht="24.6" hidden="false" customHeight="true" outlineLevel="0" collapsed="false">
      <c r="A9" s="46" t="s">
        <v>65</v>
      </c>
      <c r="B9" s="46"/>
      <c r="C9" s="46"/>
      <c r="D9" s="46"/>
      <c r="E9" s="46"/>
      <c r="F9" s="46"/>
      <c r="G9" s="46"/>
      <c r="H9" s="46"/>
      <c r="I9" s="46"/>
      <c r="J9" s="46"/>
      <c r="K9" s="0"/>
      <c r="L9" s="0"/>
    </row>
    <row r="10" customFormat="false" ht="12.8" hidden="false" customHeight="false" outlineLevel="0" collapsed="false">
      <c r="A10" s="4" t="s">
        <v>53</v>
      </c>
      <c r="B10" s="5" t="s">
        <v>54</v>
      </c>
      <c r="C10" s="5" t="s">
        <v>55</v>
      </c>
      <c r="D10" s="5" t="s">
        <v>56</v>
      </c>
      <c r="E10" s="5" t="s">
        <v>57</v>
      </c>
      <c r="F10" s="5" t="s">
        <v>58</v>
      </c>
      <c r="G10" s="5" t="s">
        <v>59</v>
      </c>
      <c r="H10" s="5" t="s">
        <v>60</v>
      </c>
      <c r="I10" s="5" t="s">
        <v>61</v>
      </c>
      <c r="J10" s="5" t="s">
        <v>62</v>
      </c>
      <c r="K10" s="0"/>
      <c r="L10" s="0"/>
    </row>
    <row r="11" customFormat="false" ht="12.8" hidden="false" customHeight="false" outlineLevel="0" collapsed="false">
      <c r="A11" s="40" t="str">
        <f aca="false">A6</f>
        <v>VTC</v>
      </c>
      <c r="B11" s="40" t="n">
        <f aca="false">'VTT de Randonnée'!A17</f>
        <v>5</v>
      </c>
      <c r="C11" s="41" t="n">
        <f aca="false">'VTT de Randonnée'!I17</f>
        <v>41</v>
      </c>
      <c r="D11" s="41" t="n">
        <f aca="false">'VTT de Randonnée'!J17</f>
        <v>181</v>
      </c>
      <c r="E11" s="41" t="n">
        <f aca="false">'VTT de Randonnée'!K17</f>
        <v>1337</v>
      </c>
      <c r="F11" s="40" t="n">
        <f aca="false">'VTT de Randonnée'!H17</f>
        <v>0</v>
      </c>
      <c r="G11" s="42" t="n">
        <f aca="false">C11/B11</f>
        <v>8.2</v>
      </c>
      <c r="H11" s="42" t="n">
        <f aca="false">D11/B11</f>
        <v>36.2</v>
      </c>
      <c r="I11" s="42" t="n">
        <f aca="false">E11/B11</f>
        <v>267.4</v>
      </c>
      <c r="J11" s="42" t="n">
        <f aca="false">F11/B11</f>
        <v>0</v>
      </c>
      <c r="K11" s="0"/>
      <c r="L11" s="0"/>
    </row>
    <row r="12" customFormat="false" ht="12.8" hidden="false" customHeight="false" outlineLevel="0" collapsed="false">
      <c r="A12" s="43" t="str">
        <f aca="false">A7</f>
        <v>Reco</v>
      </c>
      <c r="B12" s="43" t="n">
        <f aca="false">Reconnaissance!A12</f>
        <v>2</v>
      </c>
      <c r="C12" s="44"/>
      <c r="D12" s="44"/>
      <c r="E12" s="44"/>
      <c r="F12" s="43" t="n">
        <f aca="false">Reconnaissance!H12</f>
        <v>127</v>
      </c>
      <c r="G12" s="45"/>
      <c r="H12" s="45"/>
      <c r="I12" s="45"/>
      <c r="J12" s="45" t="n">
        <f aca="false">F12/B12</f>
        <v>63.5</v>
      </c>
      <c r="K12" s="0"/>
      <c r="L12" s="0"/>
    </row>
    <row r="13" customFormat="false" ht="12.8" hidden="false" customHeight="false" outlineLevel="0" collapsed="false">
      <c r="F13" s="1"/>
      <c r="K13" s="0"/>
      <c r="L13" s="0"/>
    </row>
    <row r="14" customFormat="false" ht="24.6" hidden="false" customHeight="true" outlineLevel="0" collapsed="false">
      <c r="A14" s="46" t="s">
        <v>66</v>
      </c>
      <c r="B14" s="46"/>
      <c r="C14" s="46"/>
      <c r="D14" s="46"/>
      <c r="E14" s="46"/>
      <c r="F14" s="46"/>
      <c r="G14" s="46"/>
      <c r="H14" s="46"/>
      <c r="I14" s="46"/>
      <c r="J14" s="46"/>
      <c r="K14" s="0"/>
      <c r="L14" s="0"/>
    </row>
    <row r="15" customFormat="false" ht="12.8" hidden="false" customHeight="false" outlineLevel="0" collapsed="false">
      <c r="A15" s="4" t="s">
        <v>53</v>
      </c>
      <c r="B15" s="5" t="s">
        <v>54</v>
      </c>
      <c r="C15" s="5" t="s">
        <v>55</v>
      </c>
      <c r="D15" s="5" t="s">
        <v>56</v>
      </c>
      <c r="E15" s="5" t="s">
        <v>57</v>
      </c>
      <c r="F15" s="5" t="s">
        <v>58</v>
      </c>
      <c r="G15" s="5" t="s">
        <v>59</v>
      </c>
      <c r="H15" s="5" t="s">
        <v>60</v>
      </c>
      <c r="I15" s="5" t="s">
        <v>61</v>
      </c>
      <c r="J15" s="5" t="s">
        <v>62</v>
      </c>
      <c r="K15" s="0"/>
      <c r="L15" s="0"/>
    </row>
    <row r="16" customFormat="false" ht="12.8" hidden="false" customHeight="false" outlineLevel="0" collapsed="false">
      <c r="A16" s="40" t="str">
        <f aca="false">A6</f>
        <v>VTC</v>
      </c>
      <c r="B16" s="40" t="n">
        <f aca="false">'VTT de Randonnée'!A26</f>
        <v>3</v>
      </c>
      <c r="C16" s="41" t="n">
        <f aca="false">'VTT de Randonnée'!I26</f>
        <v>22</v>
      </c>
      <c r="D16" s="41" t="n">
        <f aca="false">'VTT de Randonnée'!J26</f>
        <v>97</v>
      </c>
      <c r="E16" s="41" t="n">
        <f aca="false">'VTT de Randonnée'!K26</f>
        <v>709</v>
      </c>
      <c r="F16" s="40" t="n">
        <f aca="false">'VTT de Randonnée'!H26</f>
        <v>212</v>
      </c>
      <c r="G16" s="42" t="n">
        <f aca="false">C16/B16</f>
        <v>7.33333333333333</v>
      </c>
      <c r="H16" s="42" t="n">
        <f aca="false">D16/B16</f>
        <v>32.3333333333333</v>
      </c>
      <c r="I16" s="42" t="n">
        <f aca="false">E16/B16</f>
        <v>236.333333333333</v>
      </c>
      <c r="J16" s="42" t="n">
        <f aca="false">F16/B16</f>
        <v>70.6666666666667</v>
      </c>
      <c r="K16" s="0"/>
      <c r="L16" s="0"/>
    </row>
    <row r="17" customFormat="false" ht="12.8" hidden="false" customHeight="false" outlineLevel="0" collapsed="false">
      <c r="A17" s="43" t="str">
        <f aca="false">A12</f>
        <v>Reco</v>
      </c>
      <c r="B17" s="43"/>
      <c r="C17" s="44"/>
      <c r="D17" s="44"/>
      <c r="E17" s="44"/>
      <c r="F17" s="43" t="n">
        <v>0</v>
      </c>
      <c r="G17" s="45"/>
      <c r="H17" s="45"/>
      <c r="I17" s="45"/>
      <c r="J17" s="45" t="n">
        <v>0</v>
      </c>
      <c r="K17" s="0"/>
      <c r="L17" s="0"/>
    </row>
    <row r="19" customFormat="false" ht="25.35" hidden="false" customHeight="true" outlineLevel="0" collapsed="false">
      <c r="A19" s="47" t="s">
        <v>67</v>
      </c>
      <c r="B19" s="47"/>
      <c r="C19" s="47"/>
      <c r="D19" s="47"/>
      <c r="E19" s="47"/>
      <c r="F19" s="47"/>
      <c r="G19" s="47"/>
      <c r="H19" s="47"/>
      <c r="I19" s="47"/>
      <c r="J19" s="47"/>
      <c r="K19" s="0"/>
      <c r="L19" s="0"/>
    </row>
    <row r="20" customFormat="false" ht="12.8" hidden="false" customHeight="false" outlineLevel="0" collapsed="false">
      <c r="A20" s="4" t="s">
        <v>53</v>
      </c>
      <c r="B20" s="5" t="s">
        <v>54</v>
      </c>
      <c r="C20" s="5" t="s">
        <v>55</v>
      </c>
      <c r="D20" s="5" t="s">
        <v>56</v>
      </c>
      <c r="E20" s="5" t="s">
        <v>68</v>
      </c>
      <c r="F20" s="5" t="s">
        <v>58</v>
      </c>
      <c r="G20" s="5" t="s">
        <v>59</v>
      </c>
      <c r="H20" s="5" t="s">
        <v>60</v>
      </c>
      <c r="I20" s="5" t="s">
        <v>69</v>
      </c>
      <c r="J20" s="5" t="s">
        <v>62</v>
      </c>
      <c r="K20" s="0"/>
      <c r="L20" s="0"/>
    </row>
    <row r="21" customFormat="false" ht="12.8" hidden="false" customHeight="false" outlineLevel="0" collapsed="false">
      <c r="A21" s="48" t="str">
        <f aca="false">A16</f>
        <v>VTC</v>
      </c>
      <c r="B21" s="49" t="n">
        <f aca="false">B6+B11+B16</f>
        <v>12</v>
      </c>
      <c r="C21" s="49" t="n">
        <f aca="false">C6+C11+C16</f>
        <v>108</v>
      </c>
      <c r="D21" s="49" t="n">
        <f aca="false">D6+D11+D16</f>
        <v>424</v>
      </c>
      <c r="E21" s="49" t="n">
        <f aca="false">E6+E11+E16</f>
        <v>2945</v>
      </c>
      <c r="F21" s="49" t="n">
        <f aca="false">F6+F11+F16</f>
        <v>212</v>
      </c>
      <c r="G21" s="42" t="n">
        <f aca="false">C21/B21</f>
        <v>9</v>
      </c>
      <c r="H21" s="49" t="n">
        <f aca="false">D21/B21</f>
        <v>35.3333333333333</v>
      </c>
      <c r="I21" s="49" t="n">
        <f aca="false">E21/B21</f>
        <v>245.416666666667</v>
      </c>
      <c r="J21" s="49" t="n">
        <f aca="false">J6+J11+J16</f>
        <v>70.6666666666667</v>
      </c>
      <c r="K21" s="0"/>
      <c r="L21" s="0"/>
    </row>
    <row r="22" customFormat="false" ht="12.8" hidden="false" customHeight="false" outlineLevel="0" collapsed="false">
      <c r="A22" s="50" t="str">
        <f aca="false">A17</f>
        <v>Reco</v>
      </c>
      <c r="B22" s="51" t="n">
        <f aca="false">B7+B12+B17</f>
        <v>2</v>
      </c>
      <c r="C22" s="51"/>
      <c r="D22" s="51"/>
      <c r="E22" s="51"/>
      <c r="F22" s="51" t="n">
        <f aca="false">F7+F12+F17</f>
        <v>127</v>
      </c>
      <c r="G22" s="51"/>
      <c r="H22" s="51"/>
      <c r="I22" s="51"/>
      <c r="J22" s="51" t="n">
        <f aca="false">J7+J12+J17</f>
        <v>63.5</v>
      </c>
      <c r="K22" s="0"/>
      <c r="L22" s="0"/>
    </row>
    <row r="23" customFormat="false" ht="12.8" hidden="false" customHeight="false" outlineLevel="0" collapsed="false">
      <c r="B23" s="0"/>
      <c r="G23" s="0"/>
      <c r="H23" s="0"/>
      <c r="I23" s="0"/>
      <c r="J23" s="0"/>
      <c r="K23" s="0"/>
      <c r="L23" s="0"/>
    </row>
    <row r="24" customFormat="false" ht="28.35" hidden="false" customHeight="true" outlineLevel="0" collapsed="false">
      <c r="A24" s="38" t="s">
        <v>70</v>
      </c>
      <c r="B24" s="38"/>
      <c r="C24" s="38"/>
      <c r="D24" s="38"/>
      <c r="E24" s="38"/>
      <c r="F24" s="38"/>
      <c r="G24" s="38"/>
      <c r="H24" s="38"/>
      <c r="I24" s="38"/>
      <c r="J24" s="52" t="n">
        <v>18</v>
      </c>
      <c r="K24" s="0"/>
      <c r="L24" s="0"/>
    </row>
  </sheetData>
  <mergeCells count="7">
    <mergeCell ref="A1:J1"/>
    <mergeCell ref="A2:J2"/>
    <mergeCell ref="A4:J4"/>
    <mergeCell ref="A9:J9"/>
    <mergeCell ref="A14:J14"/>
    <mergeCell ref="A19:J19"/>
    <mergeCell ref="A24:I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2022-02-05T14:45:11Z</dcterms:created>
  <dc:creator/>
  <dc:description/>
  <dc:language>fr-FR</dc:language>
  <cp:lastModifiedBy/>
  <dcterms:modified xsi:type="dcterms:W3CDTF">2024-09-29T14:25:08Z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