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au 25.06.2025\AaStatistiques ARS\11.04.2025\Stats recup site mises à jour\Marche nordique\"/>
    </mc:Choice>
  </mc:AlternateContent>
  <xr:revisionPtr revIDLastSave="0" documentId="13_ncr:1_{EF1BE342-6522-4A84-9C58-D11CF2492CC8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Niveau 1" sheetId="1" r:id="rId1"/>
    <sheet name="Niveau 2" sheetId="2" r:id="rId2"/>
    <sheet name="Reconnaissance" sheetId="3" r:id="rId3"/>
    <sheet name="Statistiques 2024-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68" i="1" l="1"/>
  <c r="L68" i="1"/>
  <c r="K68" i="1"/>
  <c r="J68" i="1"/>
  <c r="A68" i="1"/>
  <c r="B18" i="4" s="1"/>
  <c r="A26" i="4"/>
  <c r="A23" i="4"/>
  <c r="F20" i="4"/>
  <c r="C20" i="4"/>
  <c r="C19" i="4"/>
  <c r="C18" i="4"/>
  <c r="J17" i="4"/>
  <c r="J23" i="4" s="1"/>
  <c r="I17" i="4"/>
  <c r="I23" i="4" s="1"/>
  <c r="H17" i="4"/>
  <c r="H23" i="4" s="1"/>
  <c r="G17" i="4"/>
  <c r="G23" i="4" s="1"/>
  <c r="F17" i="4"/>
  <c r="F23" i="4" s="1"/>
  <c r="E17" i="4"/>
  <c r="E23" i="4" s="1"/>
  <c r="D17" i="4"/>
  <c r="D23" i="4" s="1"/>
  <c r="C17" i="4"/>
  <c r="C23" i="4" s="1"/>
  <c r="B17" i="4"/>
  <c r="B23" i="4" s="1"/>
  <c r="A17" i="4"/>
  <c r="A16" i="4"/>
  <c r="F14" i="4"/>
  <c r="C14" i="4"/>
  <c r="G14" i="4" s="1"/>
  <c r="C13" i="4"/>
  <c r="A13" i="4"/>
  <c r="A19" i="4" s="1"/>
  <c r="A25" i="4" s="1"/>
  <c r="C12" i="4"/>
  <c r="A12" i="4"/>
  <c r="A18" i="4" s="1"/>
  <c r="A24" i="4" s="1"/>
  <c r="J11" i="4"/>
  <c r="I11" i="4"/>
  <c r="H11" i="4"/>
  <c r="G11" i="4"/>
  <c r="F11" i="4"/>
  <c r="E11" i="4"/>
  <c r="D11" i="4"/>
  <c r="C11" i="4"/>
  <c r="B11" i="4"/>
  <c r="A11" i="4"/>
  <c r="A10" i="4"/>
  <c r="C8" i="4"/>
  <c r="C26" i="4" s="1"/>
  <c r="C7" i="4"/>
  <c r="C6" i="4"/>
  <c r="C24" i="4" s="1"/>
  <c r="A4" i="4"/>
  <c r="A1" i="4"/>
  <c r="A40" i="3"/>
  <c r="B20" i="4" s="1"/>
  <c r="A33" i="3"/>
  <c r="A32" i="3"/>
  <c r="A30" i="3"/>
  <c r="B14" i="4" s="1"/>
  <c r="A19" i="3"/>
  <c r="A18" i="3"/>
  <c r="A16" i="3"/>
  <c r="B8" i="4" s="1"/>
  <c r="G8" i="4" s="1"/>
  <c r="H3" i="3"/>
  <c r="H33" i="3" s="1"/>
  <c r="G3" i="3"/>
  <c r="G33" i="3" s="1"/>
  <c r="F3" i="3"/>
  <c r="F33" i="3" s="1"/>
  <c r="E3" i="3"/>
  <c r="E33" i="3" s="1"/>
  <c r="D3" i="3"/>
  <c r="D33" i="3" s="1"/>
  <c r="C3" i="3"/>
  <c r="C33" i="3" s="1"/>
  <c r="B3" i="3"/>
  <c r="B33" i="3" s="1"/>
  <c r="A2" i="3"/>
  <c r="A1" i="3"/>
  <c r="L32" i="2"/>
  <c r="F19" i="4" s="1"/>
  <c r="K32" i="2"/>
  <c r="E19" i="4" s="1"/>
  <c r="J32" i="2"/>
  <c r="D19" i="4" s="1"/>
  <c r="D32" i="2"/>
  <c r="A32" i="2"/>
  <c r="B19" i="4" s="1"/>
  <c r="L23" i="2"/>
  <c r="F13" i="4" s="1"/>
  <c r="K23" i="2"/>
  <c r="E13" i="4" s="1"/>
  <c r="J23" i="2"/>
  <c r="D13" i="4" s="1"/>
  <c r="D23" i="2"/>
  <c r="A23" i="2"/>
  <c r="B13" i="4" s="1"/>
  <c r="L16" i="2"/>
  <c r="F7" i="4" s="1"/>
  <c r="K16" i="2"/>
  <c r="E7" i="4" s="1"/>
  <c r="J16" i="2"/>
  <c r="D7" i="4" s="1"/>
  <c r="D16" i="2"/>
  <c r="A16" i="2"/>
  <c r="B7" i="4" s="1"/>
  <c r="A1" i="2"/>
  <c r="F18" i="4"/>
  <c r="E18" i="4"/>
  <c r="D18" i="4"/>
  <c r="M53" i="1"/>
  <c r="L53" i="1"/>
  <c r="K53" i="1"/>
  <c r="J53" i="1"/>
  <c r="I53" i="1"/>
  <c r="H53" i="1"/>
  <c r="G53" i="1"/>
  <c r="F53" i="1"/>
  <c r="E53" i="1"/>
  <c r="D53" i="1"/>
  <c r="C53" i="1"/>
  <c r="B53" i="1"/>
  <c r="L50" i="1"/>
  <c r="F12" i="4" s="1"/>
  <c r="K50" i="1"/>
  <c r="E12" i="4" s="1"/>
  <c r="J50" i="1"/>
  <c r="D12" i="4" s="1"/>
  <c r="D50" i="1"/>
  <c r="A50" i="1"/>
  <c r="B12" i="4" s="1"/>
  <c r="M29" i="1"/>
  <c r="L29" i="1"/>
  <c r="K29" i="1"/>
  <c r="J29" i="1"/>
  <c r="I29" i="1"/>
  <c r="H29" i="1"/>
  <c r="G29" i="1"/>
  <c r="F29" i="1"/>
  <c r="E29" i="1"/>
  <c r="D29" i="1"/>
  <c r="C29" i="1"/>
  <c r="A29" i="1"/>
  <c r="L26" i="1"/>
  <c r="F6" i="4" s="1"/>
  <c r="K26" i="1"/>
  <c r="E6" i="4" s="1"/>
  <c r="J26" i="1"/>
  <c r="D6" i="4" s="1"/>
  <c r="D26" i="1"/>
  <c r="A26" i="1"/>
  <c r="F26" i="4" l="1"/>
  <c r="G12" i="4"/>
  <c r="I13" i="4"/>
  <c r="B6" i="4"/>
  <c r="J6" i="4" s="1"/>
  <c r="C25" i="4"/>
  <c r="B25" i="4"/>
  <c r="H7" i="4"/>
  <c r="D25" i="4"/>
  <c r="J7" i="4"/>
  <c r="F25" i="4"/>
  <c r="C28" i="4"/>
  <c r="E24" i="4"/>
  <c r="E25" i="4"/>
  <c r="I7" i="4"/>
  <c r="H18" i="4"/>
  <c r="J18" i="4"/>
  <c r="H19" i="4"/>
  <c r="J19" i="4"/>
  <c r="G19" i="4"/>
  <c r="H12" i="4"/>
  <c r="J12" i="4"/>
  <c r="I18" i="4"/>
  <c r="H13" i="4"/>
  <c r="J13" i="4"/>
  <c r="I19" i="4"/>
  <c r="I12" i="4"/>
  <c r="G13" i="4"/>
  <c r="G18" i="4"/>
  <c r="G20" i="4"/>
  <c r="D24" i="4"/>
  <c r="F24" i="4"/>
  <c r="B26" i="4"/>
  <c r="G26" i="4" s="1"/>
  <c r="B19" i="3"/>
  <c r="D19" i="3"/>
  <c r="F19" i="3"/>
  <c r="H19" i="3"/>
  <c r="G7" i="4"/>
  <c r="C19" i="3"/>
  <c r="E19" i="3"/>
  <c r="G19" i="3"/>
  <c r="J25" i="4" l="1"/>
  <c r="H25" i="4"/>
  <c r="I25" i="4"/>
  <c r="B24" i="4"/>
  <c r="B28" i="4" s="1"/>
  <c r="I6" i="4"/>
  <c r="G25" i="4"/>
  <c r="G6" i="4"/>
  <c r="H6" i="4"/>
  <c r="D28" i="4"/>
  <c r="E28" i="4"/>
  <c r="F28" i="4"/>
  <c r="J24" i="4" l="1"/>
  <c r="J28" i="4" s="1"/>
  <c r="I24" i="4"/>
  <c r="I28" i="4" s="1"/>
  <c r="H24" i="4"/>
  <c r="H28" i="4" s="1"/>
  <c r="G24" i="4"/>
  <c r="G28" i="4" s="1"/>
</calcChain>
</file>

<file path=xl/sharedStrings.xml><?xml version="1.0" encoding="utf-8"?>
<sst xmlns="http://schemas.openxmlformats.org/spreadsheetml/2006/main" count="506" uniqueCount="111">
  <si>
    <t>Activité Marche Nordique</t>
  </si>
  <si>
    <t>T1 Saison 2024-2025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</si>
  <si>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</si>
  <si>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</si>
  <si>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</si>
  <si>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</si>
  <si>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</si>
  <si>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</si>
  <si>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</si>
  <si>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</si>
  <si>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Facultatif</t>
  </si>
  <si>
    <t>Participants</t>
  </si>
  <si>
    <t>Km</t>
  </si>
  <si>
    <t>Dénivelé</t>
  </si>
  <si>
    <t>Commentaire</t>
  </si>
  <si>
    <t>St Gély</t>
  </si>
  <si>
    <t>Garcia Françoise</t>
  </si>
  <si>
    <t>Oui avec Don</t>
  </si>
  <si>
    <t>Zapera Annie</t>
  </si>
  <si>
    <t>Non</t>
  </si>
  <si>
    <t>RAS</t>
  </si>
  <si>
    <t>Granat Marie-Chantal</t>
  </si>
  <si>
    <t>St Gély ancienne route des Matelles</t>
  </si>
  <si>
    <t>St Gély (ancienne route des Matelles)</t>
  </si>
  <si>
    <t>St Gély plateau de Piquet</t>
  </si>
  <si>
    <t>Pas d’animateur</t>
  </si>
  <si>
    <t xml:space="preserve">St Gély </t>
  </si>
  <si>
    <t>Barreyre Jean-Michel</t>
  </si>
  <si>
    <t>ST Mathieu de tréviers</t>
  </si>
  <si>
    <t>Intempérie</t>
  </si>
  <si>
    <t>Barreyre Jean -Michel</t>
  </si>
  <si>
    <t>St Gély (le Patus des Granges)</t>
  </si>
  <si>
    <t>Parc st Sauveur, Domaine de Restinclière</t>
  </si>
  <si>
    <t>Domaine de Restinclière</t>
  </si>
  <si>
    <t>Zapera annie</t>
  </si>
  <si>
    <t>Grabels source de l'Avy</t>
  </si>
  <si>
    <t>St Gély( le Patus des Granges)</t>
  </si>
  <si>
    <t>Les Matelles</t>
  </si>
  <si>
    <t>saint gely du fesc , les vautes</t>
  </si>
  <si>
    <t>garcia francoise</t>
  </si>
  <si>
    <t>barreyre jean michel</t>
  </si>
  <si>
    <t>10.5</t>
  </si>
  <si>
    <t>Assas</t>
  </si>
  <si>
    <t>T2 Saison 2024-2025</t>
  </si>
  <si>
    <t>St Gély Plateau de Piquet</t>
  </si>
  <si>
    <t>saint gely les vautes</t>
  </si>
  <si>
    <t>granat marie chantal</t>
  </si>
  <si>
    <t>CASSAGNOLE Prades le Lez</t>
  </si>
  <si>
    <t>St Gély Les Vautes</t>
  </si>
  <si>
    <t>St Mathieu de Tréviers</t>
  </si>
  <si>
    <t>barreyre Jean-Michel</t>
  </si>
  <si>
    <t>groupe 1 et 2 réunis pour la même sortie</t>
  </si>
  <si>
    <t>saint gely -saint clement -saint gely</t>
  </si>
  <si>
    <t>saint gely</t>
  </si>
  <si>
    <t>St Gély Domaine de St Sauveur</t>
  </si>
  <si>
    <t>lez matelles</t>
  </si>
  <si>
    <t>ras</t>
  </si>
  <si>
    <t>barreyre j michel</t>
  </si>
  <si>
    <t>saint gely du fesc plateau du piquet</t>
  </si>
  <si>
    <t>9.2</t>
  </si>
  <si>
    <t>saint clement</t>
  </si>
  <si>
    <t>pas d’animateur</t>
  </si>
  <si>
    <t>T3 Saison 2024-2025</t>
  </si>
  <si>
    <t>St Gély (ancienne route des Matelles</t>
  </si>
  <si>
    <t>5 débutants pour cette activité</t>
  </si>
  <si>
    <t>ST Gély</t>
  </si>
  <si>
    <t>St Gély(le Patus des Granges)</t>
  </si>
  <si>
    <t>zapera Annie</t>
  </si>
  <si>
    <t>les matelles</t>
  </si>
  <si>
    <t>granat  marie chantal</t>
  </si>
  <si>
    <t>9.5</t>
  </si>
  <si>
    <t>(groupe 1) 8 participants , (groupe 2) 10 participants</t>
  </si>
  <si>
    <t>non</t>
  </si>
  <si>
    <t>assas</t>
  </si>
  <si>
    <t>Granat Marie Chantal</t>
  </si>
  <si>
    <t>Granat Marie- Chantal</t>
  </si>
  <si>
    <t>Saison 2024-2025</t>
  </si>
  <si>
    <t>Niveau</t>
  </si>
  <si>
    <t>Nb Sortie</t>
  </si>
  <si>
    <t>Total km Voiture A/R</t>
  </si>
  <si>
    <t>Total Participants</t>
  </si>
  <si>
    <t>Total km Sortie</t>
  </si>
  <si>
    <t>Total Dénivelé</t>
  </si>
  <si>
    <t>Moyenne  km Voiture A/R</t>
  </si>
  <si>
    <t>Moyenne Participants</t>
  </si>
  <si>
    <t>Moyenne  km Sortie</t>
  </si>
  <si>
    <t>Moyenne Dénivelé</t>
  </si>
  <si>
    <t>Niveau 1</t>
  </si>
  <si>
    <t>Niveau 2</t>
  </si>
  <si>
    <t xml:space="preserve">Reconnaissance </t>
  </si>
  <si>
    <t>Récapitulatif Saison 2024-2025</t>
  </si>
  <si>
    <t xml:space="preserve">Tous les groupes </t>
  </si>
  <si>
    <t xml:space="preserve">Plus grand nombre de participants dans une randonnée : Groupe </t>
  </si>
  <si>
    <t>pas de 2e animateur</t>
  </si>
  <si>
    <t>Ras</t>
  </si>
  <si>
    <t>sortie annulée aucun animateur disponible</t>
  </si>
  <si>
    <t>St Gély (les Vautes)</t>
  </si>
  <si>
    <t>Barreyre j michel</t>
  </si>
  <si>
    <t>Barreyre jean michel</t>
  </si>
  <si>
    <t>Gosse dominique (en formation)</t>
  </si>
  <si>
    <t>Niveau 1 et 2 en même temps</t>
  </si>
  <si>
    <t>Voie verte St Mathieu de tréviers</t>
  </si>
  <si>
    <t>Voie verte St Mathieu de trévirers</t>
  </si>
  <si>
    <t>Baillarguet(Montferrier)</t>
  </si>
  <si>
    <t xml:space="preserve">Cassagnole Prades Le Lez    </t>
  </si>
  <si>
    <t>Lac de Ceceles 5 ST Mathieu</t>
  </si>
  <si>
    <t>Groupe 1+Groupe 2</t>
  </si>
  <si>
    <t>St Gély (Les Matelles)</t>
  </si>
  <si>
    <t>ST Sauveur-Domaine de Restinclière</t>
  </si>
  <si>
    <t>Groupe 1+2</t>
  </si>
  <si>
    <t>Groupe 1+groupe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</si>
</sst>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FFBF00"/>
        <bgColor rgb="FFFF9900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EEEEEE"/>
      </patternFill>
    </fill>
    <fill>
      <patternFill patternType="solid">
        <fgColor rgb="FF00B050"/>
        <bgColor rgb="FFEEEEE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2" borderId="0" applyBorder="0" applyProtection="0"/>
    <xf numFmtId="0" fontId="6" fillId="3" borderId="0" applyBorder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14" fontId="2" fillId="5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14" fontId="2" fillId="5" borderId="2" xfId="0" applyNumberFormat="1" applyFont="1" applyFill="1" applyBorder="1"/>
    <xf numFmtId="0" fontId="2" fillId="5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0" xfId="0" applyFont="1" applyFill="1"/>
    <xf numFmtId="0" fontId="0" fillId="0" borderId="1" xfId="0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wrapText="1"/>
    </xf>
    <xf numFmtId="0" fontId="7" fillId="5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7" fillId="8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rouge" xfId="1" xr:uid="{00000000-0005-0000-0000-000001000000}"/>
    <cellStyle name="vert" xfId="2" xr:uid="{00000000-0005-0000-0000-000002000000}"/>
  </cellStyles>
  <dxfs count="6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topLeftCell="A40" workbookViewId="0">
      <selection activeCell="F69" sqref="F69"/>
    </sheetView>
  </sheetViews>
  <sheetFormatPr baseColWidth="10" defaultColWidth="12.140625" defaultRowHeight="12.75" x14ac:dyDescent="0.2"/>
  <cols>
    <col min="1" max="1" width="5.5703125" style="1" customWidth="1"/>
    <col min="2" max="2" width="10.42578125" style="2" customWidth="1"/>
    <col min="3" max="3" width="35.28515625" customWidth="1"/>
    <col min="4" max="4" width="9.42578125" style="1" customWidth="1"/>
    <col min="5" max="5" width="18.7109375" customWidth="1"/>
    <col min="6" max="6" width="18.7109375" style="1" customWidth="1"/>
    <col min="7" max="7" width="18.7109375" customWidth="1"/>
    <col min="8" max="8" width="18.7109375" style="1" customWidth="1"/>
    <col min="9" max="9" width="17.85546875" style="1" customWidth="1"/>
    <col min="10" max="10" width="11.140625" style="1" customWidth="1"/>
    <col min="11" max="11" width="6" style="1" customWidth="1"/>
    <col min="12" max="12" width="8.5703125" style="1" customWidth="1"/>
    <col min="13" max="13" width="26.28515625" style="1" customWidth="1"/>
    <col min="14" max="23" width="11.5703125" style="1" customWidth="1"/>
  </cols>
  <sheetData>
    <row r="1" spans="1:23" ht="25.5" x14ac:dyDescent="0.3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3" ht="25.5" x14ac:dyDescent="0.3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3" x14ac:dyDescent="0.2">
      <c r="A3" s="3" t="s">
        <v>2</v>
      </c>
      <c r="B3" s="4" t="s">
        <v>3</v>
      </c>
      <c r="C3" s="5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23" x14ac:dyDescent="0.2">
      <c r="A4" s="6">
        <v>1</v>
      </c>
      <c r="B4" s="7">
        <v>45545</v>
      </c>
      <c r="C4" s="8" t="s">
        <v>15</v>
      </c>
      <c r="D4" s="9">
        <v>0</v>
      </c>
      <c r="E4" s="8" t="s">
        <v>16</v>
      </c>
      <c r="F4" s="9" t="s">
        <v>17</v>
      </c>
      <c r="G4" s="8" t="s">
        <v>18</v>
      </c>
      <c r="H4" s="9" t="s">
        <v>19</v>
      </c>
      <c r="I4" s="9"/>
      <c r="J4" s="9">
        <v>13</v>
      </c>
      <c r="K4" s="9">
        <v>8.36</v>
      </c>
      <c r="L4" s="9">
        <v>71</v>
      </c>
      <c r="M4" s="9" t="s">
        <v>20</v>
      </c>
      <c r="V4"/>
      <c r="W4"/>
    </row>
    <row r="5" spans="1:23" x14ac:dyDescent="0.2">
      <c r="A5" s="10">
        <v>1</v>
      </c>
      <c r="B5" s="7">
        <v>45548</v>
      </c>
      <c r="C5" s="8" t="s">
        <v>15</v>
      </c>
      <c r="D5" s="9">
        <v>0</v>
      </c>
      <c r="E5" s="8" t="s">
        <v>18</v>
      </c>
      <c r="F5" s="9" t="s">
        <v>19</v>
      </c>
      <c r="G5" s="8" t="s">
        <v>21</v>
      </c>
      <c r="H5" s="9" t="s">
        <v>19</v>
      </c>
      <c r="I5" s="9"/>
      <c r="J5" s="9">
        <v>12</v>
      </c>
      <c r="K5" s="9">
        <v>8.65</v>
      </c>
      <c r="L5" s="9">
        <v>73</v>
      </c>
      <c r="M5" s="9" t="s">
        <v>20</v>
      </c>
      <c r="V5"/>
      <c r="W5"/>
    </row>
    <row r="6" spans="1:23" x14ac:dyDescent="0.2">
      <c r="A6" s="6">
        <v>1</v>
      </c>
      <c r="B6" s="7">
        <v>45552</v>
      </c>
      <c r="C6" s="8" t="s">
        <v>22</v>
      </c>
      <c r="D6" s="9">
        <v>0</v>
      </c>
      <c r="E6" s="8" t="s">
        <v>16</v>
      </c>
      <c r="F6" s="9" t="s">
        <v>17</v>
      </c>
      <c r="G6" s="8" t="s">
        <v>18</v>
      </c>
      <c r="H6" s="9" t="s">
        <v>19</v>
      </c>
      <c r="I6" s="9"/>
      <c r="J6" s="9">
        <v>10</v>
      </c>
      <c r="K6" s="9">
        <v>10.87</v>
      </c>
      <c r="L6" s="9">
        <v>133</v>
      </c>
      <c r="M6" s="9" t="s">
        <v>20</v>
      </c>
      <c r="V6"/>
      <c r="W6"/>
    </row>
    <row r="7" spans="1:23" x14ac:dyDescent="0.2">
      <c r="A7" s="10">
        <v>1</v>
      </c>
      <c r="B7" s="7">
        <v>45555</v>
      </c>
      <c r="C7" s="8" t="s">
        <v>23</v>
      </c>
      <c r="D7" s="9">
        <v>0</v>
      </c>
      <c r="E7" s="8" t="s">
        <v>16</v>
      </c>
      <c r="F7" s="9" t="s">
        <v>17</v>
      </c>
      <c r="G7" s="8" t="s">
        <v>18</v>
      </c>
      <c r="H7" s="9" t="s">
        <v>19</v>
      </c>
      <c r="I7" s="9"/>
      <c r="J7" s="9">
        <v>10</v>
      </c>
      <c r="K7" s="9">
        <v>8.15</v>
      </c>
      <c r="L7" s="9">
        <v>97</v>
      </c>
      <c r="M7" s="9" t="s">
        <v>20</v>
      </c>
    </row>
    <row r="8" spans="1:23" x14ac:dyDescent="0.2">
      <c r="A8" s="6">
        <v>1</v>
      </c>
      <c r="B8" s="7">
        <v>45559</v>
      </c>
      <c r="C8" s="8" t="s">
        <v>24</v>
      </c>
      <c r="D8" s="9">
        <v>3</v>
      </c>
      <c r="E8" s="8" t="s">
        <v>16</v>
      </c>
      <c r="F8" s="9" t="s">
        <v>17</v>
      </c>
      <c r="G8" s="8" t="s">
        <v>18</v>
      </c>
      <c r="H8" s="9" t="s">
        <v>19</v>
      </c>
      <c r="I8" s="9"/>
      <c r="J8" s="9">
        <v>11</v>
      </c>
      <c r="K8" s="9">
        <v>8.7899999999999991</v>
      </c>
      <c r="L8" s="9">
        <v>88</v>
      </c>
      <c r="M8" s="9" t="s">
        <v>20</v>
      </c>
      <c r="V8"/>
      <c r="W8"/>
    </row>
    <row r="9" spans="1:23" x14ac:dyDescent="0.2">
      <c r="A9" s="10">
        <v>1</v>
      </c>
      <c r="B9" s="7">
        <v>45562</v>
      </c>
      <c r="C9" s="8" t="s">
        <v>15</v>
      </c>
      <c r="D9" s="9">
        <v>0</v>
      </c>
      <c r="E9" s="8" t="s">
        <v>18</v>
      </c>
      <c r="F9" s="9" t="s">
        <v>19</v>
      </c>
      <c r="G9" s="8"/>
      <c r="H9" s="9"/>
      <c r="I9" s="9"/>
      <c r="J9" s="9">
        <v>9</v>
      </c>
      <c r="K9" s="9">
        <v>10.59</v>
      </c>
      <c r="L9" s="9">
        <v>93</v>
      </c>
      <c r="M9" s="9" t="s">
        <v>20</v>
      </c>
      <c r="V9"/>
      <c r="W9"/>
    </row>
    <row r="10" spans="1:23" x14ac:dyDescent="0.2">
      <c r="A10" s="11">
        <v>0</v>
      </c>
      <c r="B10" s="12">
        <v>45566</v>
      </c>
      <c r="C10" s="13"/>
      <c r="D10" s="14"/>
      <c r="E10" s="13"/>
      <c r="F10" s="14"/>
      <c r="G10" s="13"/>
      <c r="H10" s="14"/>
      <c r="I10" s="15"/>
      <c r="J10" s="15"/>
      <c r="K10" s="15"/>
      <c r="L10" s="15"/>
      <c r="M10" s="14" t="s">
        <v>25</v>
      </c>
    </row>
    <row r="11" spans="1:23" x14ac:dyDescent="0.2">
      <c r="A11" s="10">
        <v>1</v>
      </c>
      <c r="B11" s="16">
        <v>45569</v>
      </c>
      <c r="C11" s="8" t="s">
        <v>26</v>
      </c>
      <c r="D11" s="9">
        <v>0</v>
      </c>
      <c r="E11" s="8" t="s">
        <v>18</v>
      </c>
      <c r="F11" s="9" t="s">
        <v>19</v>
      </c>
      <c r="G11" s="8" t="s">
        <v>27</v>
      </c>
      <c r="H11" s="9" t="s">
        <v>19</v>
      </c>
      <c r="I11" s="17"/>
      <c r="J11" s="1">
        <v>5</v>
      </c>
      <c r="K11" s="1">
        <v>9.61</v>
      </c>
      <c r="L11" s="1">
        <v>86</v>
      </c>
      <c r="M11" s="3" t="s">
        <v>20</v>
      </c>
    </row>
    <row r="12" spans="1:23" x14ac:dyDescent="0.2">
      <c r="A12" s="6">
        <v>0</v>
      </c>
      <c r="B12" s="12">
        <v>45573</v>
      </c>
      <c r="C12" s="13" t="s">
        <v>28</v>
      </c>
      <c r="D12" s="14">
        <v>24</v>
      </c>
      <c r="E12" s="13" t="s">
        <v>16</v>
      </c>
      <c r="F12" s="14" t="s">
        <v>17</v>
      </c>
      <c r="G12" s="13" t="s">
        <v>27</v>
      </c>
      <c r="H12" s="14" t="s">
        <v>19</v>
      </c>
      <c r="I12" s="13" t="s">
        <v>18</v>
      </c>
      <c r="J12" s="18"/>
      <c r="K12" s="15"/>
      <c r="L12" s="15"/>
      <c r="M12" s="14" t="s">
        <v>29</v>
      </c>
    </row>
    <row r="13" spans="1:23" x14ac:dyDescent="0.2">
      <c r="A13" s="6">
        <v>1</v>
      </c>
      <c r="B13" s="16">
        <v>45576</v>
      </c>
      <c r="C13" s="8" t="s">
        <v>15</v>
      </c>
      <c r="D13" s="9">
        <v>0</v>
      </c>
      <c r="E13" s="8" t="s">
        <v>27</v>
      </c>
      <c r="F13" s="9" t="s">
        <v>19</v>
      </c>
      <c r="G13" s="8"/>
      <c r="H13" s="9"/>
      <c r="I13" s="8"/>
      <c r="J13" s="9">
        <v>7</v>
      </c>
      <c r="K13" s="9">
        <v>11</v>
      </c>
      <c r="L13" s="9">
        <v>92</v>
      </c>
      <c r="M13" s="9" t="s">
        <v>20</v>
      </c>
    </row>
    <row r="14" spans="1:23" x14ac:dyDescent="0.2">
      <c r="A14" s="6">
        <v>1</v>
      </c>
      <c r="B14" s="16">
        <v>45580</v>
      </c>
      <c r="C14" s="8" t="s">
        <v>15</v>
      </c>
      <c r="D14" s="9">
        <v>0</v>
      </c>
      <c r="E14" s="8" t="s">
        <v>16</v>
      </c>
      <c r="F14" s="9" t="s">
        <v>17</v>
      </c>
      <c r="G14" s="8" t="s">
        <v>30</v>
      </c>
      <c r="H14" s="9" t="s">
        <v>19</v>
      </c>
      <c r="I14" s="8" t="s">
        <v>18</v>
      </c>
      <c r="J14" s="9">
        <v>5</v>
      </c>
      <c r="K14" s="9">
        <v>9.1999999999999993</v>
      </c>
      <c r="L14" s="9">
        <v>161</v>
      </c>
      <c r="M14" s="9" t="s">
        <v>20</v>
      </c>
      <c r="V14"/>
      <c r="W14"/>
    </row>
    <row r="15" spans="1:23" x14ac:dyDescent="0.2">
      <c r="A15" s="6">
        <v>1</v>
      </c>
      <c r="B15" s="16">
        <v>45583</v>
      </c>
      <c r="C15" s="8" t="s">
        <v>15</v>
      </c>
      <c r="D15" s="9">
        <v>0</v>
      </c>
      <c r="E15" s="8" t="s">
        <v>27</v>
      </c>
      <c r="F15" s="9" t="s">
        <v>19</v>
      </c>
      <c r="G15" s="8" t="s">
        <v>16</v>
      </c>
      <c r="H15" s="9" t="s">
        <v>19</v>
      </c>
      <c r="I15" s="8"/>
      <c r="J15" s="9">
        <v>11</v>
      </c>
      <c r="K15" s="9">
        <v>8.3000000000000007</v>
      </c>
      <c r="L15" s="9">
        <v>87</v>
      </c>
      <c r="M15" s="9" t="s">
        <v>20</v>
      </c>
      <c r="V15"/>
      <c r="W15"/>
    </row>
    <row r="16" spans="1:23" x14ac:dyDescent="0.2">
      <c r="A16" s="10">
        <v>1</v>
      </c>
      <c r="B16" s="16">
        <v>45601</v>
      </c>
      <c r="C16" s="8" t="s">
        <v>31</v>
      </c>
      <c r="D16" s="9">
        <v>0</v>
      </c>
      <c r="E16" s="8" t="s">
        <v>18</v>
      </c>
      <c r="F16" s="9" t="s">
        <v>19</v>
      </c>
      <c r="G16" s="8"/>
      <c r="H16" s="9"/>
      <c r="I16" s="8"/>
      <c r="J16" s="9">
        <v>9</v>
      </c>
      <c r="K16" s="9">
        <v>10.5</v>
      </c>
      <c r="L16" s="9">
        <v>86</v>
      </c>
      <c r="M16" s="9" t="s">
        <v>20</v>
      </c>
    </row>
    <row r="17" spans="1:23" x14ac:dyDescent="0.2">
      <c r="A17" s="6">
        <v>1</v>
      </c>
      <c r="B17" s="16">
        <v>45608</v>
      </c>
      <c r="C17" s="8" t="s">
        <v>32</v>
      </c>
      <c r="D17" s="9">
        <v>6</v>
      </c>
      <c r="E17" s="8" t="s">
        <v>16</v>
      </c>
      <c r="F17" s="9" t="s">
        <v>17</v>
      </c>
      <c r="G17" s="8" t="s">
        <v>18</v>
      </c>
      <c r="H17" s="9" t="s">
        <v>19</v>
      </c>
      <c r="I17" s="8"/>
      <c r="J17" s="9">
        <v>11</v>
      </c>
      <c r="K17" s="9">
        <v>9.2200000000000006</v>
      </c>
      <c r="L17" s="9">
        <v>146</v>
      </c>
      <c r="M17" s="9" t="s">
        <v>20</v>
      </c>
    </row>
    <row r="18" spans="1:23" x14ac:dyDescent="0.2">
      <c r="A18" s="6">
        <v>1</v>
      </c>
      <c r="B18" s="16">
        <v>45611</v>
      </c>
      <c r="C18" s="8" t="s">
        <v>33</v>
      </c>
      <c r="D18" s="9">
        <v>10</v>
      </c>
      <c r="E18" s="8" t="s">
        <v>16</v>
      </c>
      <c r="F18" s="9" t="s">
        <v>17</v>
      </c>
      <c r="G18" s="8" t="s">
        <v>34</v>
      </c>
      <c r="H18" s="9" t="s">
        <v>19</v>
      </c>
      <c r="I18" s="8"/>
      <c r="J18" s="9">
        <v>7</v>
      </c>
      <c r="K18" s="9">
        <v>9.14</v>
      </c>
      <c r="L18" s="9">
        <v>72</v>
      </c>
      <c r="M18" s="9" t="s">
        <v>20</v>
      </c>
    </row>
    <row r="19" spans="1:23" x14ac:dyDescent="0.2">
      <c r="A19" s="6">
        <v>1</v>
      </c>
      <c r="B19" s="16">
        <v>45615</v>
      </c>
      <c r="C19" s="8" t="s">
        <v>35</v>
      </c>
      <c r="D19" s="9">
        <v>11</v>
      </c>
      <c r="E19" s="8" t="s">
        <v>16</v>
      </c>
      <c r="F19" s="9" t="s">
        <v>17</v>
      </c>
      <c r="G19" s="8" t="s">
        <v>18</v>
      </c>
      <c r="H19" s="9" t="s">
        <v>19</v>
      </c>
      <c r="I19" s="8"/>
      <c r="J19" s="9">
        <v>13</v>
      </c>
      <c r="K19" s="9">
        <v>12</v>
      </c>
      <c r="L19" s="9">
        <v>109</v>
      </c>
      <c r="M19" s="9" t="s">
        <v>20</v>
      </c>
    </row>
    <row r="20" spans="1:23" x14ac:dyDescent="0.2">
      <c r="A20" s="6">
        <v>1</v>
      </c>
      <c r="B20" s="16">
        <v>45622</v>
      </c>
      <c r="C20" s="19" t="s">
        <v>15</v>
      </c>
      <c r="D20" s="9">
        <v>0</v>
      </c>
      <c r="E20" s="19" t="s">
        <v>16</v>
      </c>
      <c r="F20" s="9" t="s">
        <v>17</v>
      </c>
      <c r="G20" s="19" t="s">
        <v>27</v>
      </c>
      <c r="H20" s="9" t="s">
        <v>19</v>
      </c>
      <c r="I20" s="19" t="s">
        <v>18</v>
      </c>
      <c r="J20" s="9">
        <v>13</v>
      </c>
      <c r="K20" s="9">
        <v>11.26</v>
      </c>
      <c r="L20" s="9">
        <v>113</v>
      </c>
      <c r="M20" s="9" t="s">
        <v>20</v>
      </c>
    </row>
    <row r="21" spans="1:23" x14ac:dyDescent="0.2">
      <c r="A21" s="6">
        <v>1</v>
      </c>
      <c r="B21" s="16">
        <v>45625</v>
      </c>
      <c r="C21" s="8" t="s">
        <v>36</v>
      </c>
      <c r="D21" s="9">
        <v>0</v>
      </c>
      <c r="E21" s="8" t="s">
        <v>16</v>
      </c>
      <c r="F21" s="9" t="s">
        <v>17</v>
      </c>
      <c r="G21" s="8" t="s">
        <v>27</v>
      </c>
      <c r="H21" s="9" t="s">
        <v>19</v>
      </c>
      <c r="I21" s="8"/>
      <c r="J21" s="9">
        <v>9</v>
      </c>
      <c r="K21" s="9">
        <v>10</v>
      </c>
      <c r="L21" s="9">
        <v>100</v>
      </c>
      <c r="M21" s="9" t="s">
        <v>20</v>
      </c>
    </row>
    <row r="22" spans="1:23" x14ac:dyDescent="0.2">
      <c r="A22" s="6">
        <v>1</v>
      </c>
      <c r="B22" s="16">
        <v>45629</v>
      </c>
      <c r="C22" s="8" t="s">
        <v>37</v>
      </c>
      <c r="D22" s="9">
        <v>10</v>
      </c>
      <c r="E22" s="8" t="s">
        <v>16</v>
      </c>
      <c r="F22" s="9" t="s">
        <v>17</v>
      </c>
      <c r="G22" s="8" t="s">
        <v>27</v>
      </c>
      <c r="H22" s="9" t="s">
        <v>19</v>
      </c>
      <c r="I22" s="8" t="s">
        <v>18</v>
      </c>
      <c r="J22" s="9">
        <v>17</v>
      </c>
      <c r="K22" s="9">
        <v>9.8800000000000008</v>
      </c>
      <c r="L22" s="9">
        <v>95</v>
      </c>
      <c r="M22" s="9" t="s">
        <v>20</v>
      </c>
    </row>
    <row r="23" spans="1:23" x14ac:dyDescent="0.2">
      <c r="A23" s="6">
        <v>1</v>
      </c>
      <c r="B23" s="16">
        <v>45636</v>
      </c>
      <c r="C23" s="8" t="s">
        <v>38</v>
      </c>
      <c r="D23" s="9">
        <v>0</v>
      </c>
      <c r="E23" s="8" t="s">
        <v>39</v>
      </c>
      <c r="F23" s="9" t="s">
        <v>19</v>
      </c>
      <c r="G23" s="8" t="s">
        <v>40</v>
      </c>
      <c r="H23" s="9" t="s">
        <v>19</v>
      </c>
      <c r="I23" s="8"/>
      <c r="J23" s="9">
        <v>8</v>
      </c>
      <c r="K23" s="9" t="s">
        <v>41</v>
      </c>
      <c r="L23" s="9">
        <v>140</v>
      </c>
      <c r="M23" s="9" t="s">
        <v>20</v>
      </c>
    </row>
    <row r="24" spans="1:23" x14ac:dyDescent="0.2">
      <c r="A24" s="11">
        <v>0</v>
      </c>
      <c r="B24" s="12">
        <v>45639</v>
      </c>
      <c r="C24" s="13" t="s">
        <v>15</v>
      </c>
      <c r="D24" s="14">
        <v>0</v>
      </c>
      <c r="E24" s="13" t="s">
        <v>16</v>
      </c>
      <c r="F24" s="14" t="s">
        <v>17</v>
      </c>
      <c r="G24" s="13" t="s">
        <v>18</v>
      </c>
      <c r="H24" s="14" t="s">
        <v>19</v>
      </c>
      <c r="I24" s="15"/>
      <c r="J24" s="15"/>
      <c r="K24" s="15"/>
      <c r="L24" s="15"/>
      <c r="M24" s="14" t="s">
        <v>29</v>
      </c>
    </row>
    <row r="25" spans="1:23" x14ac:dyDescent="0.2">
      <c r="A25" s="6">
        <v>1</v>
      </c>
      <c r="B25" s="20">
        <v>45643</v>
      </c>
      <c r="C25" s="8" t="s">
        <v>42</v>
      </c>
      <c r="D25" s="9">
        <v>21</v>
      </c>
      <c r="E25" s="8" t="s">
        <v>16</v>
      </c>
      <c r="F25" s="9" t="s">
        <v>17</v>
      </c>
      <c r="G25" s="8" t="s">
        <v>27</v>
      </c>
      <c r="H25" s="9" t="s">
        <v>19</v>
      </c>
      <c r="I25" s="8" t="s">
        <v>18</v>
      </c>
      <c r="J25" s="9">
        <v>8</v>
      </c>
      <c r="K25" s="9">
        <v>8.32</v>
      </c>
      <c r="L25" s="9">
        <v>130</v>
      </c>
      <c r="M25" s="9" t="s">
        <v>20</v>
      </c>
    </row>
    <row r="26" spans="1:23" s="1" customFormat="1" x14ac:dyDescent="0.2">
      <c r="A26" s="21">
        <f>SUM(A4:A25)</f>
        <v>19</v>
      </c>
      <c r="B26" s="22"/>
      <c r="C26" s="21"/>
      <c r="D26" s="21">
        <f>SUM(D4:D25)</f>
        <v>85</v>
      </c>
      <c r="E26" s="21"/>
      <c r="F26" s="21"/>
      <c r="G26" s="21"/>
      <c r="H26" s="21"/>
      <c r="I26" s="21"/>
      <c r="J26" s="21">
        <f>SUM(J4:J25)</f>
        <v>188</v>
      </c>
      <c r="K26" s="21">
        <f>SUM(K4:K25)</f>
        <v>173.83999999999997</v>
      </c>
      <c r="L26" s="21">
        <f>SUM(L4:L25)</f>
        <v>1972</v>
      </c>
      <c r="M26" s="21"/>
    </row>
    <row r="28" spans="1:23" ht="25.5" x14ac:dyDescent="0.35">
      <c r="A28" s="69" t="s">
        <v>43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29" spans="1:23" x14ac:dyDescent="0.2">
      <c r="A29" s="3" t="str">
        <f>3:3</f>
        <v>Faite</v>
      </c>
      <c r="B29" s="4" t="s">
        <v>3</v>
      </c>
      <c r="C29" s="5" t="str">
        <f t="shared" ref="C29:M29" si="0">C3</f>
        <v>Lieu de la mission</v>
      </c>
      <c r="D29" s="3" t="str">
        <f t="shared" si="0"/>
        <v>Trajet A/R</v>
      </c>
      <c r="E29" s="5" t="str">
        <f t="shared" si="0"/>
        <v>Animateur n°1</v>
      </c>
      <c r="F29" s="3" t="str">
        <f t="shared" si="0"/>
        <v>Véhicule Animateur 1</v>
      </c>
      <c r="G29" s="5" t="str">
        <f t="shared" si="0"/>
        <v>Animateur n°2</v>
      </c>
      <c r="H29" s="3" t="str">
        <f t="shared" si="0"/>
        <v>Véhicule Animateur 2</v>
      </c>
      <c r="I29" s="3" t="str">
        <f t="shared" si="0"/>
        <v>Animateur Facultatif</v>
      </c>
      <c r="J29" s="3" t="str">
        <f t="shared" si="0"/>
        <v>Participants</v>
      </c>
      <c r="K29" s="3" t="str">
        <f t="shared" si="0"/>
        <v>Km</v>
      </c>
      <c r="L29" s="3" t="str">
        <f t="shared" si="0"/>
        <v>Dénivelé</v>
      </c>
      <c r="M29" s="3" t="str">
        <f t="shared" si="0"/>
        <v>Commentaire</v>
      </c>
    </row>
    <row r="30" spans="1:23" x14ac:dyDescent="0.2">
      <c r="A30" s="3">
        <v>1</v>
      </c>
      <c r="B30" s="16">
        <v>-319549</v>
      </c>
      <c r="C30" s="8" t="s">
        <v>44</v>
      </c>
      <c r="D30" s="9">
        <v>4</v>
      </c>
      <c r="E30" s="8" t="s">
        <v>16</v>
      </c>
      <c r="F30" s="9" t="s">
        <v>19</v>
      </c>
      <c r="G30" s="8" t="s">
        <v>27</v>
      </c>
      <c r="H30" s="9" t="s">
        <v>19</v>
      </c>
      <c r="I30" s="8"/>
      <c r="J30" s="9">
        <v>13</v>
      </c>
      <c r="K30" s="9">
        <v>10</v>
      </c>
      <c r="L30" s="9">
        <v>95</v>
      </c>
      <c r="M30" s="9" t="s">
        <v>20</v>
      </c>
      <c r="V30"/>
      <c r="W30"/>
    </row>
    <row r="31" spans="1:23" x14ac:dyDescent="0.2">
      <c r="A31" s="3">
        <v>1</v>
      </c>
      <c r="B31" s="16">
        <v>45301</v>
      </c>
      <c r="C31" s="8" t="s">
        <v>45</v>
      </c>
      <c r="D31" s="9">
        <v>0</v>
      </c>
      <c r="E31" s="8" t="s">
        <v>40</v>
      </c>
      <c r="F31" s="9" t="s">
        <v>19</v>
      </c>
      <c r="G31" s="8" t="s">
        <v>39</v>
      </c>
      <c r="H31" s="9" t="s">
        <v>19</v>
      </c>
      <c r="I31" s="8" t="s">
        <v>46</v>
      </c>
      <c r="J31" s="9">
        <v>15</v>
      </c>
      <c r="K31" s="9">
        <v>11.2</v>
      </c>
      <c r="L31" s="9">
        <v>179</v>
      </c>
      <c r="M31" s="9" t="s">
        <v>20</v>
      </c>
    </row>
    <row r="32" spans="1:23" x14ac:dyDescent="0.2">
      <c r="A32" s="3">
        <v>1</v>
      </c>
      <c r="B32" s="16">
        <v>45319</v>
      </c>
      <c r="C32" s="8" t="s">
        <v>47</v>
      </c>
      <c r="D32" s="9">
        <v>20</v>
      </c>
      <c r="E32" s="8" t="s">
        <v>27</v>
      </c>
      <c r="F32" s="9" t="s">
        <v>19</v>
      </c>
      <c r="G32" s="8" t="s">
        <v>16</v>
      </c>
      <c r="H32" s="9" t="s">
        <v>19</v>
      </c>
      <c r="I32" s="8" t="s">
        <v>18</v>
      </c>
      <c r="J32" s="9">
        <v>10</v>
      </c>
      <c r="K32" s="9">
        <v>9.42</v>
      </c>
      <c r="L32" s="9">
        <v>159</v>
      </c>
      <c r="M32" s="9" t="s">
        <v>20</v>
      </c>
    </row>
    <row r="33" spans="1:13" x14ac:dyDescent="0.2">
      <c r="A33" s="3">
        <v>1</v>
      </c>
      <c r="B33" s="16">
        <v>45664</v>
      </c>
      <c r="C33" s="8" t="s">
        <v>48</v>
      </c>
      <c r="D33" s="9">
        <v>0</v>
      </c>
      <c r="E33" s="8" t="s">
        <v>16</v>
      </c>
      <c r="F33" s="9" t="s">
        <v>19</v>
      </c>
      <c r="G33" s="8" t="s">
        <v>27</v>
      </c>
      <c r="H33" s="9" t="s">
        <v>19</v>
      </c>
      <c r="I33" s="8" t="s">
        <v>18</v>
      </c>
      <c r="J33" s="9">
        <v>14</v>
      </c>
      <c r="K33" s="9">
        <v>12.72</v>
      </c>
      <c r="L33" s="9">
        <v>153</v>
      </c>
      <c r="M33" s="9" t="s">
        <v>20</v>
      </c>
    </row>
    <row r="34" spans="1:13" x14ac:dyDescent="0.2">
      <c r="A34" s="3">
        <v>1</v>
      </c>
      <c r="B34" s="16">
        <v>45671</v>
      </c>
      <c r="C34" s="8" t="s">
        <v>49</v>
      </c>
      <c r="D34" s="9">
        <v>24</v>
      </c>
      <c r="E34" s="8" t="s">
        <v>18</v>
      </c>
      <c r="F34" s="9" t="s">
        <v>19</v>
      </c>
      <c r="G34" s="8" t="s">
        <v>16</v>
      </c>
      <c r="H34" s="9" t="s">
        <v>19</v>
      </c>
      <c r="I34" s="8"/>
      <c r="J34" s="9">
        <v>16</v>
      </c>
      <c r="K34" s="9">
        <v>9.2100000000000009</v>
      </c>
      <c r="L34" s="9">
        <v>137</v>
      </c>
      <c r="M34" s="9" t="s">
        <v>20</v>
      </c>
    </row>
    <row r="35" spans="1:13" x14ac:dyDescent="0.2">
      <c r="A35" s="3">
        <v>1</v>
      </c>
      <c r="B35" s="16">
        <v>45674</v>
      </c>
      <c r="C35" s="8" t="s">
        <v>49</v>
      </c>
      <c r="D35" s="9">
        <v>24</v>
      </c>
      <c r="E35" s="8" t="s">
        <v>18</v>
      </c>
      <c r="F35" s="9" t="s">
        <v>19</v>
      </c>
      <c r="G35" s="8"/>
      <c r="H35" s="8"/>
      <c r="I35" s="8"/>
      <c r="J35" s="9">
        <v>11</v>
      </c>
      <c r="K35" s="9">
        <v>9.43</v>
      </c>
      <c r="L35" s="9">
        <v>145</v>
      </c>
      <c r="M35" s="9" t="s">
        <v>20</v>
      </c>
    </row>
    <row r="36" spans="1:13" x14ac:dyDescent="0.2">
      <c r="A36" s="11">
        <v>0</v>
      </c>
      <c r="B36" s="12">
        <v>45678</v>
      </c>
      <c r="C36" s="13"/>
      <c r="D36" s="14"/>
      <c r="E36" s="13"/>
      <c r="F36" s="14"/>
      <c r="G36" s="13"/>
      <c r="H36" s="14"/>
      <c r="I36" s="15"/>
      <c r="J36" s="15"/>
      <c r="K36" s="15"/>
      <c r="L36" s="15"/>
      <c r="M36" s="14" t="s">
        <v>29</v>
      </c>
    </row>
    <row r="37" spans="1:13" ht="25.5" x14ac:dyDescent="0.2">
      <c r="A37" s="10">
        <v>1</v>
      </c>
      <c r="B37" s="16">
        <v>45681</v>
      </c>
      <c r="C37" s="8" t="s">
        <v>15</v>
      </c>
      <c r="D37" s="9">
        <v>0</v>
      </c>
      <c r="E37" s="8" t="s">
        <v>50</v>
      </c>
      <c r="F37" s="9" t="s">
        <v>19</v>
      </c>
      <c r="G37" s="8" t="s">
        <v>18</v>
      </c>
      <c r="H37" s="9" t="s">
        <v>19</v>
      </c>
      <c r="I37" s="8"/>
      <c r="J37" s="9">
        <v>14</v>
      </c>
      <c r="K37" s="9">
        <v>9.11</v>
      </c>
      <c r="L37" s="9">
        <v>176</v>
      </c>
      <c r="M37" s="23" t="s">
        <v>51</v>
      </c>
    </row>
    <row r="38" spans="1:13" x14ac:dyDescent="0.2">
      <c r="A38" s="3">
        <v>1</v>
      </c>
      <c r="B38" s="16">
        <v>45692</v>
      </c>
      <c r="C38" s="8" t="s">
        <v>52</v>
      </c>
      <c r="D38" s="9">
        <v>0</v>
      </c>
      <c r="E38" s="8" t="s">
        <v>40</v>
      </c>
      <c r="F38" s="9" t="s">
        <v>19</v>
      </c>
      <c r="G38" s="8"/>
      <c r="H38" s="9"/>
      <c r="I38" s="8"/>
      <c r="J38" s="9">
        <v>9</v>
      </c>
      <c r="K38" s="9">
        <v>11</v>
      </c>
      <c r="L38" s="9">
        <v>137</v>
      </c>
      <c r="M38" s="9" t="s">
        <v>20</v>
      </c>
    </row>
    <row r="39" spans="1:13" x14ac:dyDescent="0.2">
      <c r="A39" s="3">
        <v>1</v>
      </c>
      <c r="B39" s="16">
        <v>45695</v>
      </c>
      <c r="C39" s="8" t="s">
        <v>53</v>
      </c>
      <c r="D39" s="9">
        <v>0</v>
      </c>
      <c r="E39" s="8" t="s">
        <v>40</v>
      </c>
      <c r="F39" s="9" t="s">
        <v>19</v>
      </c>
      <c r="G39" s="8" t="s">
        <v>46</v>
      </c>
      <c r="H39" s="9" t="s">
        <v>19</v>
      </c>
      <c r="I39" s="8"/>
      <c r="J39" s="9">
        <v>11</v>
      </c>
      <c r="K39" s="9">
        <v>8</v>
      </c>
      <c r="L39" s="9">
        <v>67</v>
      </c>
      <c r="M39" s="9" t="s">
        <v>20</v>
      </c>
    </row>
    <row r="40" spans="1:13" x14ac:dyDescent="0.2">
      <c r="A40" s="11">
        <v>0</v>
      </c>
      <c r="B40" s="12">
        <v>45699</v>
      </c>
      <c r="C40" s="13"/>
      <c r="D40" s="14"/>
      <c r="E40" s="13"/>
      <c r="F40" s="14"/>
      <c r="G40" s="13"/>
      <c r="H40" s="14"/>
      <c r="I40" s="15"/>
      <c r="J40" s="15"/>
      <c r="K40" s="15"/>
      <c r="L40" s="15"/>
      <c r="M40" s="14" t="s">
        <v>29</v>
      </c>
    </row>
    <row r="41" spans="1:13" x14ac:dyDescent="0.2">
      <c r="A41" s="3">
        <v>1</v>
      </c>
      <c r="B41" s="16">
        <v>45702</v>
      </c>
      <c r="C41" s="8" t="s">
        <v>54</v>
      </c>
      <c r="D41" s="9">
        <v>0</v>
      </c>
      <c r="E41" s="8" t="s">
        <v>27</v>
      </c>
      <c r="F41" s="9" t="s">
        <v>19</v>
      </c>
      <c r="G41" s="8"/>
      <c r="H41" s="9"/>
      <c r="I41" s="8"/>
      <c r="J41" s="9">
        <v>11</v>
      </c>
      <c r="K41" s="9">
        <v>11</v>
      </c>
      <c r="L41" s="9">
        <v>142</v>
      </c>
      <c r="M41" s="9" t="s">
        <v>20</v>
      </c>
    </row>
    <row r="42" spans="1:13" x14ac:dyDescent="0.2">
      <c r="A42" s="3">
        <v>1</v>
      </c>
      <c r="B42" s="16">
        <v>45720</v>
      </c>
      <c r="C42" s="8" t="s">
        <v>37</v>
      </c>
      <c r="D42" s="9">
        <v>10</v>
      </c>
      <c r="E42" s="8" t="s">
        <v>16</v>
      </c>
      <c r="F42" s="9" t="s">
        <v>19</v>
      </c>
      <c r="G42" s="8" t="s">
        <v>27</v>
      </c>
      <c r="H42" s="9" t="s">
        <v>19</v>
      </c>
      <c r="I42" s="8" t="s">
        <v>18</v>
      </c>
      <c r="J42" s="9">
        <v>10</v>
      </c>
      <c r="K42" s="9">
        <v>9.6199999999999992</v>
      </c>
      <c r="L42" s="9">
        <v>96</v>
      </c>
      <c r="M42" s="9" t="s">
        <v>20</v>
      </c>
    </row>
    <row r="43" spans="1:13" x14ac:dyDescent="0.2">
      <c r="A43" s="3">
        <v>1</v>
      </c>
      <c r="B43" s="16">
        <v>45723</v>
      </c>
      <c r="C43" s="8" t="s">
        <v>55</v>
      </c>
      <c r="D43" s="9">
        <v>14</v>
      </c>
      <c r="E43" s="8" t="s">
        <v>40</v>
      </c>
      <c r="F43" s="9" t="s">
        <v>19</v>
      </c>
      <c r="G43" s="8"/>
      <c r="H43" s="9"/>
      <c r="I43" s="8"/>
      <c r="J43" s="9">
        <v>7</v>
      </c>
      <c r="K43" s="9">
        <v>11</v>
      </c>
      <c r="L43" s="9">
        <v>78</v>
      </c>
      <c r="M43" s="9" t="s">
        <v>56</v>
      </c>
    </row>
    <row r="44" spans="1:13" x14ac:dyDescent="0.2">
      <c r="A44" s="11">
        <v>0</v>
      </c>
      <c r="B44" s="12">
        <v>45727</v>
      </c>
      <c r="C44" s="13"/>
      <c r="D44" s="14"/>
      <c r="E44" s="13"/>
      <c r="F44" s="14"/>
      <c r="G44" s="13"/>
      <c r="H44" s="14"/>
      <c r="I44" s="15"/>
      <c r="J44" s="15"/>
      <c r="K44" s="15"/>
      <c r="L44" s="15"/>
      <c r="M44" s="14" t="s">
        <v>29</v>
      </c>
    </row>
    <row r="45" spans="1:13" x14ac:dyDescent="0.2">
      <c r="A45" s="3">
        <v>1</v>
      </c>
      <c r="B45" s="16">
        <v>45730</v>
      </c>
      <c r="C45" s="8" t="s">
        <v>53</v>
      </c>
      <c r="D45" s="9">
        <v>0</v>
      </c>
      <c r="E45" s="8" t="s">
        <v>57</v>
      </c>
      <c r="F45" s="9" t="s">
        <v>19</v>
      </c>
      <c r="G45" s="8" t="s">
        <v>39</v>
      </c>
      <c r="H45" s="9" t="s">
        <v>19</v>
      </c>
      <c r="I45" s="8"/>
      <c r="J45" s="9">
        <v>6</v>
      </c>
      <c r="K45" s="9">
        <v>8</v>
      </c>
      <c r="L45" s="9">
        <v>60</v>
      </c>
      <c r="M45" s="9" t="s">
        <v>56</v>
      </c>
    </row>
    <row r="46" spans="1:13" x14ac:dyDescent="0.2">
      <c r="A46" s="3">
        <v>1</v>
      </c>
      <c r="B46" s="16">
        <v>45734</v>
      </c>
      <c r="C46" s="8" t="s">
        <v>58</v>
      </c>
      <c r="D46" s="9">
        <v>6</v>
      </c>
      <c r="E46" s="8" t="s">
        <v>40</v>
      </c>
      <c r="F46" s="9" t="s">
        <v>19</v>
      </c>
      <c r="G46" s="8" t="s">
        <v>39</v>
      </c>
      <c r="H46" s="9" t="s">
        <v>19</v>
      </c>
      <c r="I46" s="8"/>
      <c r="J46" s="9">
        <v>9</v>
      </c>
      <c r="K46" s="9" t="s">
        <v>59</v>
      </c>
      <c r="L46" s="9">
        <v>121</v>
      </c>
      <c r="M46" s="9" t="s">
        <v>56</v>
      </c>
    </row>
    <row r="47" spans="1:13" x14ac:dyDescent="0.2">
      <c r="A47" s="11">
        <v>0</v>
      </c>
      <c r="B47" s="12">
        <v>45737</v>
      </c>
      <c r="C47" s="13"/>
      <c r="D47" s="14"/>
      <c r="E47" s="13"/>
      <c r="F47" s="14"/>
      <c r="G47" s="13"/>
      <c r="H47" s="14"/>
      <c r="I47" s="15"/>
      <c r="J47" s="15"/>
      <c r="K47" s="15"/>
      <c r="L47" s="15"/>
      <c r="M47" s="14" t="s">
        <v>29</v>
      </c>
    </row>
    <row r="48" spans="1:13" x14ac:dyDescent="0.2">
      <c r="A48" s="3">
        <v>1</v>
      </c>
      <c r="B48" s="16">
        <v>45741</v>
      </c>
      <c r="C48" s="8" t="s">
        <v>60</v>
      </c>
      <c r="D48" s="9">
        <v>0</v>
      </c>
      <c r="E48" s="8" t="s">
        <v>40</v>
      </c>
      <c r="F48" s="9" t="s">
        <v>19</v>
      </c>
      <c r="G48" s="8" t="s">
        <v>39</v>
      </c>
      <c r="H48" s="9" t="s">
        <v>19</v>
      </c>
      <c r="I48" s="8"/>
      <c r="J48" s="9">
        <v>11</v>
      </c>
      <c r="K48" s="9">
        <v>9.8000000000000007</v>
      </c>
      <c r="L48" s="9">
        <v>123</v>
      </c>
      <c r="M48" s="9" t="s">
        <v>56</v>
      </c>
    </row>
    <row r="49" spans="1:13" x14ac:dyDescent="0.2">
      <c r="A49" s="11">
        <v>0</v>
      </c>
      <c r="B49" s="12">
        <v>45744</v>
      </c>
      <c r="C49" s="13"/>
      <c r="D49" s="14"/>
      <c r="E49" s="13"/>
      <c r="F49" s="14"/>
      <c r="G49" s="13"/>
      <c r="H49" s="14"/>
      <c r="I49" s="15"/>
      <c r="J49" s="15"/>
      <c r="K49" s="15"/>
      <c r="L49" s="15"/>
      <c r="M49" s="14" t="s">
        <v>61</v>
      </c>
    </row>
    <row r="50" spans="1:13" s="1" customFormat="1" x14ac:dyDescent="0.2">
      <c r="A50" s="21">
        <f>SUM(A30:A49)</f>
        <v>15</v>
      </c>
      <c r="B50" s="22"/>
      <c r="C50" s="21"/>
      <c r="D50" s="21">
        <f>SUM(D30:D49)</f>
        <v>102</v>
      </c>
      <c r="E50" s="21"/>
      <c r="F50" s="21"/>
      <c r="G50" s="21"/>
      <c r="H50" s="21"/>
      <c r="I50" s="21"/>
      <c r="J50" s="21">
        <f>SUM(J30:J49)</f>
        <v>167</v>
      </c>
      <c r="K50" s="21">
        <f>SUM(K30:K49)</f>
        <v>139.51000000000002</v>
      </c>
      <c r="L50" s="21">
        <f>SUM(L30:L49)</f>
        <v>1868</v>
      </c>
      <c r="M50" s="21"/>
    </row>
    <row r="52" spans="1:13" ht="25.5" x14ac:dyDescent="0.35">
      <c r="A52" s="70" t="s">
        <v>62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13" x14ac:dyDescent="0.2">
      <c r="A53" s="9" t="s">
        <v>2</v>
      </c>
      <c r="B53" s="16" t="str">
        <f t="shared" ref="B53:M53" si="1">B3</f>
        <v>Date</v>
      </c>
      <c r="C53" s="8" t="str">
        <f t="shared" si="1"/>
        <v>Lieu de la mission</v>
      </c>
      <c r="D53" s="9" t="str">
        <f t="shared" si="1"/>
        <v>Trajet A/R</v>
      </c>
      <c r="E53" s="8" t="str">
        <f t="shared" si="1"/>
        <v>Animateur n°1</v>
      </c>
      <c r="F53" s="9" t="str">
        <f t="shared" si="1"/>
        <v>Véhicule Animateur 1</v>
      </c>
      <c r="G53" s="8" t="str">
        <f t="shared" si="1"/>
        <v>Animateur n°2</v>
      </c>
      <c r="H53" s="9" t="str">
        <f t="shared" si="1"/>
        <v>Véhicule Animateur 2</v>
      </c>
      <c r="I53" s="9" t="str">
        <f t="shared" si="1"/>
        <v>Animateur Facultatif</v>
      </c>
      <c r="J53" s="9" t="str">
        <f t="shared" si="1"/>
        <v>Participants</v>
      </c>
      <c r="K53" s="9" t="str">
        <f t="shared" si="1"/>
        <v>Km</v>
      </c>
      <c r="L53" s="9" t="str">
        <f t="shared" si="1"/>
        <v>Dénivelé</v>
      </c>
      <c r="M53" s="9" t="str">
        <f t="shared" si="1"/>
        <v>Commentaire</v>
      </c>
    </row>
    <row r="54" spans="1:13" x14ac:dyDescent="0.2">
      <c r="A54" s="17">
        <v>1</v>
      </c>
      <c r="B54" s="31">
        <v>45748</v>
      </c>
      <c r="C54" s="26" t="s">
        <v>42</v>
      </c>
      <c r="D54" s="17">
        <v>20</v>
      </c>
      <c r="E54" s="26" t="s">
        <v>97</v>
      </c>
      <c r="F54" s="17" t="s">
        <v>19</v>
      </c>
      <c r="G54" s="26" t="s">
        <v>93</v>
      </c>
      <c r="H54" s="17" t="s">
        <v>19</v>
      </c>
      <c r="I54" s="17"/>
      <c r="J54" s="17">
        <v>8</v>
      </c>
      <c r="K54" s="17">
        <v>11.2</v>
      </c>
      <c r="L54" s="17">
        <v>156</v>
      </c>
      <c r="M54" s="17" t="s">
        <v>56</v>
      </c>
    </row>
    <row r="55" spans="1:13" ht="25.5" x14ac:dyDescent="0.2">
      <c r="A55" s="64">
        <v>0</v>
      </c>
      <c r="B55" s="67">
        <v>45755</v>
      </c>
      <c r="C55" s="59" t="s">
        <v>20</v>
      </c>
      <c r="D55" s="60">
        <v>0</v>
      </c>
      <c r="E55" s="59" t="s">
        <v>20</v>
      </c>
      <c r="F55" s="60" t="s">
        <v>19</v>
      </c>
      <c r="G55" s="59" t="s">
        <v>20</v>
      </c>
      <c r="H55" s="60" t="s">
        <v>19</v>
      </c>
      <c r="I55" s="60"/>
      <c r="J55" s="60">
        <v>0</v>
      </c>
      <c r="K55" s="60">
        <v>0</v>
      </c>
      <c r="L55" s="60">
        <v>0</v>
      </c>
      <c r="M55" s="61" t="s">
        <v>95</v>
      </c>
    </row>
    <row r="56" spans="1:13" ht="25.5" x14ac:dyDescent="0.2">
      <c r="A56" s="17">
        <v>1</v>
      </c>
      <c r="B56" s="31">
        <v>45758</v>
      </c>
      <c r="C56" s="26" t="s">
        <v>42</v>
      </c>
      <c r="D56" s="17">
        <v>20</v>
      </c>
      <c r="E56" s="26" t="s">
        <v>98</v>
      </c>
      <c r="F56" s="17" t="s">
        <v>19</v>
      </c>
      <c r="G56" s="63" t="s">
        <v>99</v>
      </c>
      <c r="H56" s="17" t="s">
        <v>19</v>
      </c>
      <c r="I56" s="17"/>
      <c r="J56" s="17">
        <v>9</v>
      </c>
      <c r="K56" s="17">
        <v>8.5</v>
      </c>
      <c r="L56" s="17">
        <v>146</v>
      </c>
      <c r="M56" s="17" t="s">
        <v>56</v>
      </c>
    </row>
    <row r="57" spans="1:13" x14ac:dyDescent="0.2">
      <c r="A57" s="17">
        <v>1</v>
      </c>
      <c r="B57" s="31">
        <v>45776</v>
      </c>
      <c r="C57" s="26" t="s">
        <v>15</v>
      </c>
      <c r="D57" s="17">
        <v>0</v>
      </c>
      <c r="E57" s="26" t="s">
        <v>18</v>
      </c>
      <c r="F57" s="17" t="s">
        <v>19</v>
      </c>
      <c r="G57" s="26" t="s">
        <v>16</v>
      </c>
      <c r="H57" s="17" t="s">
        <v>19</v>
      </c>
      <c r="I57" s="17" t="s">
        <v>27</v>
      </c>
      <c r="J57" s="17">
        <v>13</v>
      </c>
      <c r="K57" s="17">
        <v>9.15</v>
      </c>
      <c r="L57" s="17">
        <v>165</v>
      </c>
      <c r="M57" s="17" t="s">
        <v>20</v>
      </c>
    </row>
    <row r="58" spans="1:13" x14ac:dyDescent="0.2">
      <c r="A58" s="17">
        <v>1</v>
      </c>
      <c r="B58" s="31">
        <v>45779</v>
      </c>
      <c r="C58" s="26" t="s">
        <v>15</v>
      </c>
      <c r="D58" s="17">
        <v>0</v>
      </c>
      <c r="E58" s="26" t="s">
        <v>16</v>
      </c>
      <c r="F58" s="17" t="s">
        <v>19</v>
      </c>
      <c r="G58" s="26" t="s">
        <v>27</v>
      </c>
      <c r="H58" s="17" t="s">
        <v>19</v>
      </c>
      <c r="I58" s="17" t="s">
        <v>18</v>
      </c>
      <c r="J58" s="17">
        <v>9</v>
      </c>
      <c r="K58" s="17">
        <v>10.52</v>
      </c>
      <c r="L58" s="17">
        <v>93</v>
      </c>
      <c r="M58" s="17" t="s">
        <v>100</v>
      </c>
    </row>
    <row r="59" spans="1:13" x14ac:dyDescent="0.2">
      <c r="A59" s="17">
        <v>1</v>
      </c>
      <c r="B59" s="31">
        <v>45783</v>
      </c>
      <c r="C59" s="26" t="s">
        <v>101</v>
      </c>
      <c r="D59" s="17">
        <v>30</v>
      </c>
      <c r="E59" s="26" t="s">
        <v>27</v>
      </c>
      <c r="F59" s="17" t="s">
        <v>19</v>
      </c>
      <c r="G59" s="26" t="s">
        <v>18</v>
      </c>
      <c r="H59" s="17" t="s">
        <v>19</v>
      </c>
      <c r="I59" s="17" t="s">
        <v>16</v>
      </c>
      <c r="J59" s="17">
        <v>8</v>
      </c>
      <c r="K59" s="17">
        <v>9.1999999999999993</v>
      </c>
      <c r="L59" s="17">
        <v>128</v>
      </c>
      <c r="M59" s="17" t="s">
        <v>20</v>
      </c>
    </row>
    <row r="60" spans="1:13" x14ac:dyDescent="0.2">
      <c r="A60" s="17">
        <v>1</v>
      </c>
      <c r="B60" s="31">
        <v>45786</v>
      </c>
      <c r="C60" s="26" t="s">
        <v>102</v>
      </c>
      <c r="D60" s="17">
        <v>30</v>
      </c>
      <c r="E60" s="26" t="s">
        <v>16</v>
      </c>
      <c r="F60" s="17" t="s">
        <v>19</v>
      </c>
      <c r="G60" s="26" t="s">
        <v>27</v>
      </c>
      <c r="H60" s="17" t="s">
        <v>19</v>
      </c>
      <c r="I60" s="17" t="s">
        <v>18</v>
      </c>
      <c r="J60" s="17">
        <v>8</v>
      </c>
      <c r="K60" s="17">
        <v>9.1999999999999993</v>
      </c>
      <c r="L60" s="17">
        <v>128</v>
      </c>
      <c r="M60" s="17" t="s">
        <v>94</v>
      </c>
    </row>
    <row r="61" spans="1:13" x14ac:dyDescent="0.2">
      <c r="A61" s="17">
        <v>1</v>
      </c>
      <c r="B61" s="31">
        <v>45790</v>
      </c>
      <c r="C61" s="26" t="s">
        <v>103</v>
      </c>
      <c r="D61" s="17">
        <v>22</v>
      </c>
      <c r="E61" s="26" t="s">
        <v>18</v>
      </c>
      <c r="F61" s="17" t="s">
        <v>19</v>
      </c>
      <c r="G61" s="26" t="s">
        <v>27</v>
      </c>
      <c r="H61" s="17" t="s">
        <v>19</v>
      </c>
      <c r="I61" s="17" t="s">
        <v>16</v>
      </c>
      <c r="J61" s="17">
        <v>9</v>
      </c>
      <c r="K61" s="17">
        <v>8.83</v>
      </c>
      <c r="L61" s="17">
        <v>171</v>
      </c>
      <c r="M61" s="17" t="s">
        <v>20</v>
      </c>
    </row>
    <row r="62" spans="1:13" x14ac:dyDescent="0.2">
      <c r="A62" s="17">
        <v>1</v>
      </c>
      <c r="B62" s="31">
        <v>45797</v>
      </c>
      <c r="C62" s="26" t="s">
        <v>107</v>
      </c>
      <c r="D62" s="17">
        <v>0</v>
      </c>
      <c r="E62" s="26" t="s">
        <v>27</v>
      </c>
      <c r="F62" s="17" t="s">
        <v>19</v>
      </c>
      <c r="G62" s="26" t="s">
        <v>18</v>
      </c>
      <c r="H62" s="17" t="s">
        <v>19</v>
      </c>
      <c r="I62" s="17"/>
      <c r="J62" s="17">
        <v>8</v>
      </c>
      <c r="K62" s="17">
        <v>9.07</v>
      </c>
      <c r="L62" s="17">
        <v>138</v>
      </c>
      <c r="M62" s="17" t="s">
        <v>20</v>
      </c>
    </row>
    <row r="63" spans="1:13" x14ac:dyDescent="0.2">
      <c r="A63" s="17">
        <v>1</v>
      </c>
      <c r="B63" s="31">
        <v>45800</v>
      </c>
      <c r="C63" s="26" t="s">
        <v>105</v>
      </c>
      <c r="D63" s="17">
        <v>31</v>
      </c>
      <c r="E63" s="26" t="s">
        <v>27</v>
      </c>
      <c r="F63" s="17" t="s">
        <v>19</v>
      </c>
      <c r="G63" s="39" t="s">
        <v>18</v>
      </c>
      <c r="H63" s="17" t="s">
        <v>19</v>
      </c>
      <c r="I63" s="17" t="s">
        <v>21</v>
      </c>
      <c r="J63" s="17">
        <v>10</v>
      </c>
      <c r="K63" s="17">
        <v>9.4600000000000009</v>
      </c>
      <c r="L63" s="17">
        <v>120</v>
      </c>
      <c r="M63" s="17" t="s">
        <v>106</v>
      </c>
    </row>
    <row r="64" spans="1:13" x14ac:dyDescent="0.2">
      <c r="A64" s="17">
        <v>1</v>
      </c>
      <c r="B64" s="31">
        <v>45804</v>
      </c>
      <c r="C64" s="26" t="s">
        <v>15</v>
      </c>
      <c r="D64" s="17">
        <v>0</v>
      </c>
      <c r="E64" s="26" t="s">
        <v>18</v>
      </c>
      <c r="F64" s="17" t="s">
        <v>19</v>
      </c>
      <c r="G64" s="39">
        <v>0</v>
      </c>
      <c r="H64" s="17" t="s">
        <v>19</v>
      </c>
      <c r="I64" s="39">
        <v>0</v>
      </c>
      <c r="J64" s="17">
        <v>9</v>
      </c>
      <c r="K64" s="17">
        <v>10.54</v>
      </c>
      <c r="L64" s="17">
        <v>89</v>
      </c>
      <c r="M64" s="17" t="s">
        <v>20</v>
      </c>
    </row>
    <row r="65" spans="1:13" x14ac:dyDescent="0.2">
      <c r="A65" s="17">
        <v>1</v>
      </c>
      <c r="B65" s="31">
        <v>45811</v>
      </c>
      <c r="C65" s="26" t="s">
        <v>108</v>
      </c>
      <c r="D65" s="17">
        <v>4</v>
      </c>
      <c r="E65" s="26" t="s">
        <v>18</v>
      </c>
      <c r="F65" s="17" t="s">
        <v>19</v>
      </c>
      <c r="G65" s="26" t="s">
        <v>16</v>
      </c>
      <c r="H65" s="17" t="s">
        <v>19</v>
      </c>
      <c r="I65" s="17"/>
      <c r="J65" s="17">
        <v>11</v>
      </c>
      <c r="K65" s="17">
        <v>9.2100000000000009</v>
      </c>
      <c r="L65" s="17">
        <v>145</v>
      </c>
      <c r="M65" s="17" t="s">
        <v>20</v>
      </c>
    </row>
    <row r="66" spans="1:13" x14ac:dyDescent="0.2">
      <c r="A66" s="17">
        <v>1</v>
      </c>
      <c r="B66" s="31">
        <v>45821</v>
      </c>
      <c r="C66" s="26" t="s">
        <v>35</v>
      </c>
      <c r="D66" s="17">
        <v>10</v>
      </c>
      <c r="E66" s="26" t="s">
        <v>21</v>
      </c>
      <c r="F66" s="17" t="s">
        <v>19</v>
      </c>
      <c r="G66" s="26" t="s">
        <v>16</v>
      </c>
      <c r="H66" s="17" t="s">
        <v>19</v>
      </c>
      <c r="I66" s="17" t="s">
        <v>18</v>
      </c>
      <c r="J66" s="17">
        <v>7</v>
      </c>
      <c r="K66" s="17">
        <v>9.49</v>
      </c>
      <c r="L66" s="17">
        <v>54</v>
      </c>
      <c r="M66" s="17" t="s">
        <v>20</v>
      </c>
    </row>
    <row r="67" spans="1:13" x14ac:dyDescent="0.2">
      <c r="A67" s="17">
        <v>1</v>
      </c>
      <c r="B67" s="31">
        <v>45825</v>
      </c>
      <c r="C67" s="26" t="s">
        <v>15</v>
      </c>
      <c r="D67" s="17">
        <v>0</v>
      </c>
      <c r="E67" s="26" t="s">
        <v>16</v>
      </c>
      <c r="F67" s="17" t="s">
        <v>19</v>
      </c>
      <c r="G67" s="26" t="s">
        <v>18</v>
      </c>
      <c r="H67" s="17" t="s">
        <v>19</v>
      </c>
      <c r="I67" s="17" t="s">
        <v>27</v>
      </c>
      <c r="J67" s="17">
        <v>14</v>
      </c>
      <c r="K67" s="17">
        <v>9</v>
      </c>
      <c r="L67" s="17">
        <v>85</v>
      </c>
      <c r="M67" s="17" t="s">
        <v>110</v>
      </c>
    </row>
    <row r="68" spans="1:13" s="1" customFormat="1" x14ac:dyDescent="0.2">
      <c r="A68" s="65">
        <f>SUM(A54:A67)</f>
        <v>13</v>
      </c>
      <c r="B68" s="66"/>
      <c r="C68" s="65"/>
      <c r="D68" s="65">
        <f>SUM(D54:D67)</f>
        <v>167</v>
      </c>
      <c r="E68" s="65"/>
      <c r="F68" s="65"/>
      <c r="G68" s="65"/>
      <c r="H68" s="65"/>
      <c r="I68" s="65"/>
      <c r="J68" s="65">
        <f>SUM(J54:J67)</f>
        <v>123</v>
      </c>
      <c r="K68" s="65">
        <f>SUM(K54:K67)</f>
        <v>123.37000000000002</v>
      </c>
      <c r="L68" s="65">
        <f>SUM(L54:L67)</f>
        <v>1618</v>
      </c>
      <c r="M68" s="65"/>
    </row>
    <row r="72" spans="1:13" x14ac:dyDescent="0.2">
      <c r="J72" s="27"/>
      <c r="K72" s="27"/>
      <c r="L72" s="27"/>
    </row>
  </sheetData>
  <mergeCells count="4">
    <mergeCell ref="A1:M1"/>
    <mergeCell ref="A2:M2"/>
    <mergeCell ref="A28:M28"/>
    <mergeCell ref="A52:M52"/>
  </mergeCells>
  <conditionalFormatting sqref="A4:A25 A30:A49 A54:A67">
    <cfRule type="cellIs" dxfId="5" priority="2" operator="equal">
      <formula>1</formula>
    </cfRule>
    <cfRule type="cellIs" dxfId="4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"/>
  <sheetViews>
    <sheetView topLeftCell="A13" workbookViewId="0">
      <selection activeCell="M31" activeCellId="8" sqref="B31 C31 D31 E31 F31 G31 H31 I31 M31"/>
    </sheetView>
  </sheetViews>
  <sheetFormatPr baseColWidth="10" defaultColWidth="12.140625" defaultRowHeight="12.75" x14ac:dyDescent="0.2"/>
  <cols>
    <col min="1" max="1" width="5.85546875" style="1" customWidth="1"/>
    <col min="2" max="2" width="11.5703125" style="2" customWidth="1"/>
    <col min="3" max="3" width="32.5703125" customWidth="1"/>
    <col min="4" max="4" width="10" style="1" customWidth="1"/>
    <col min="5" max="5" width="19.85546875" customWidth="1"/>
    <col min="6" max="6" width="19.7109375" style="1" customWidth="1"/>
    <col min="7" max="7" width="19.85546875" customWidth="1"/>
    <col min="8" max="8" width="19.7109375" style="1" customWidth="1"/>
    <col min="9" max="9" width="18.28515625" style="1" customWidth="1"/>
    <col min="10" max="10" width="11.5703125" style="1" customWidth="1"/>
    <col min="11" max="11" width="5.42578125" style="1" customWidth="1"/>
    <col min="12" max="12" width="9.140625" style="1" customWidth="1"/>
    <col min="13" max="13" width="26.5703125" style="1" customWidth="1"/>
    <col min="14" max="21" width="11.5703125" style="1" customWidth="1"/>
  </cols>
  <sheetData>
    <row r="1" spans="1:23" ht="25.5" x14ac:dyDescent="0.35">
      <c r="A1" s="68" t="str">
        <f>'Niveau 1'!A1</f>
        <v>Activité Marche Nordique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3" ht="25.5" x14ac:dyDescent="0.3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23" x14ac:dyDescent="0.2">
      <c r="A3" s="3" t="s">
        <v>2</v>
      </c>
      <c r="B3" s="4" t="s">
        <v>3</v>
      </c>
      <c r="C3" s="5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V3" s="1"/>
      <c r="W3" s="1"/>
    </row>
    <row r="4" spans="1:23" x14ac:dyDescent="0.2">
      <c r="A4" s="6">
        <v>1</v>
      </c>
      <c r="B4" s="16">
        <v>45548</v>
      </c>
      <c r="C4" s="8" t="s">
        <v>15</v>
      </c>
      <c r="D4" s="9">
        <v>0</v>
      </c>
      <c r="E4" s="8" t="s">
        <v>21</v>
      </c>
      <c r="F4" s="9" t="s">
        <v>19</v>
      </c>
      <c r="G4" s="8" t="s">
        <v>18</v>
      </c>
      <c r="H4" s="9" t="s">
        <v>19</v>
      </c>
      <c r="I4" s="8"/>
      <c r="J4" s="9">
        <v>4</v>
      </c>
      <c r="K4" s="9">
        <v>8.65</v>
      </c>
      <c r="L4" s="9">
        <v>73</v>
      </c>
      <c r="M4" s="9" t="s">
        <v>20</v>
      </c>
    </row>
    <row r="5" spans="1:23" x14ac:dyDescent="0.2">
      <c r="A5" s="10">
        <v>1</v>
      </c>
      <c r="B5" s="16">
        <v>45555</v>
      </c>
      <c r="C5" s="8" t="s">
        <v>63</v>
      </c>
      <c r="D5" s="9">
        <v>0</v>
      </c>
      <c r="E5" s="8" t="s">
        <v>21</v>
      </c>
      <c r="F5" s="9" t="s">
        <v>19</v>
      </c>
      <c r="G5" s="8"/>
      <c r="H5" s="9"/>
      <c r="I5" s="8"/>
      <c r="J5" s="9">
        <v>7</v>
      </c>
      <c r="K5" s="9">
        <v>8.15</v>
      </c>
      <c r="L5" s="9">
        <v>97</v>
      </c>
      <c r="M5" s="9" t="s">
        <v>20</v>
      </c>
    </row>
    <row r="6" spans="1:23" x14ac:dyDescent="0.2">
      <c r="A6" s="6">
        <v>1</v>
      </c>
      <c r="B6" s="16">
        <v>45562</v>
      </c>
      <c r="C6" s="8" t="s">
        <v>15</v>
      </c>
      <c r="D6" s="9">
        <v>0</v>
      </c>
      <c r="E6" s="8" t="s">
        <v>21</v>
      </c>
      <c r="F6" s="9" t="s">
        <v>19</v>
      </c>
      <c r="G6" s="8"/>
      <c r="H6" s="9"/>
      <c r="I6" s="8"/>
      <c r="J6" s="9">
        <v>7</v>
      </c>
      <c r="K6" s="9">
        <v>8.16</v>
      </c>
      <c r="L6" s="9">
        <v>93</v>
      </c>
      <c r="M6" s="9" t="s">
        <v>20</v>
      </c>
    </row>
    <row r="7" spans="1:23" x14ac:dyDescent="0.2">
      <c r="A7" s="10">
        <v>1</v>
      </c>
      <c r="B7" s="16">
        <v>45569</v>
      </c>
      <c r="C7" s="8" t="s">
        <v>15</v>
      </c>
      <c r="D7" s="9">
        <v>0</v>
      </c>
      <c r="E7" s="8" t="s">
        <v>21</v>
      </c>
      <c r="F7" s="9" t="s">
        <v>19</v>
      </c>
      <c r="G7" s="8"/>
      <c r="H7" s="9"/>
      <c r="I7" s="8"/>
      <c r="J7" s="9">
        <v>7</v>
      </c>
      <c r="K7" s="9">
        <v>8.6</v>
      </c>
      <c r="L7" s="9">
        <v>40</v>
      </c>
      <c r="M7" s="9" t="s">
        <v>20</v>
      </c>
    </row>
    <row r="8" spans="1:23" x14ac:dyDescent="0.2">
      <c r="A8" s="6">
        <v>1</v>
      </c>
      <c r="B8" s="16">
        <v>45576</v>
      </c>
      <c r="C8" s="8" t="s">
        <v>15</v>
      </c>
      <c r="D8" s="9">
        <v>0</v>
      </c>
      <c r="E8" s="8" t="s">
        <v>16</v>
      </c>
      <c r="F8" s="9" t="s">
        <v>17</v>
      </c>
      <c r="G8" s="8" t="s">
        <v>21</v>
      </c>
      <c r="H8" s="9" t="s">
        <v>19</v>
      </c>
      <c r="I8" s="8" t="s">
        <v>18</v>
      </c>
      <c r="J8" s="9">
        <v>15</v>
      </c>
      <c r="K8" s="9">
        <v>8.3699999999999992</v>
      </c>
      <c r="L8" s="9">
        <v>52</v>
      </c>
      <c r="M8" s="1" t="s">
        <v>64</v>
      </c>
      <c r="V8" s="1"/>
      <c r="W8" s="1"/>
    </row>
    <row r="9" spans="1:23" x14ac:dyDescent="0.2">
      <c r="A9" s="10">
        <v>1</v>
      </c>
      <c r="B9" s="16">
        <v>45583</v>
      </c>
      <c r="C9" s="8" t="s">
        <v>65</v>
      </c>
      <c r="D9" s="9">
        <v>0</v>
      </c>
      <c r="E9" s="8" t="s">
        <v>16</v>
      </c>
      <c r="F9" s="9" t="s">
        <v>17</v>
      </c>
      <c r="G9" s="8" t="s">
        <v>27</v>
      </c>
      <c r="H9" s="9" t="s">
        <v>19</v>
      </c>
      <c r="I9" s="8"/>
      <c r="J9" s="9">
        <v>10</v>
      </c>
      <c r="K9" s="9">
        <v>8.3000000000000007</v>
      </c>
      <c r="L9" s="9">
        <v>87</v>
      </c>
      <c r="M9" s="9" t="s">
        <v>20</v>
      </c>
    </row>
    <row r="10" spans="1:23" x14ac:dyDescent="0.2">
      <c r="A10" s="10">
        <v>1</v>
      </c>
      <c r="B10" s="16">
        <v>45604</v>
      </c>
      <c r="C10" s="8" t="s">
        <v>15</v>
      </c>
      <c r="D10" s="9">
        <v>0</v>
      </c>
      <c r="E10" s="8" t="s">
        <v>21</v>
      </c>
      <c r="F10" s="9" t="s">
        <v>19</v>
      </c>
      <c r="G10" s="8" t="s">
        <v>18</v>
      </c>
      <c r="H10" s="9" t="s">
        <v>19</v>
      </c>
      <c r="I10" s="8"/>
      <c r="J10" s="9">
        <v>23</v>
      </c>
      <c r="K10" s="9">
        <v>8.14</v>
      </c>
      <c r="L10" s="9">
        <v>110</v>
      </c>
      <c r="M10" s="9" t="s">
        <v>20</v>
      </c>
      <c r="V10" s="1"/>
      <c r="W10" s="1"/>
    </row>
    <row r="11" spans="1:23" x14ac:dyDescent="0.2">
      <c r="A11" s="10">
        <v>1</v>
      </c>
      <c r="B11" s="16">
        <v>45611</v>
      </c>
      <c r="C11" s="8" t="s">
        <v>33</v>
      </c>
      <c r="D11" s="9">
        <v>10</v>
      </c>
      <c r="E11" s="8" t="s">
        <v>21</v>
      </c>
      <c r="F11" s="9" t="s">
        <v>19</v>
      </c>
      <c r="G11" s="8"/>
      <c r="H11" s="9"/>
      <c r="I11" s="8"/>
      <c r="J11" s="9">
        <v>7</v>
      </c>
      <c r="K11" s="9">
        <v>9.14</v>
      </c>
      <c r="L11" s="9">
        <v>72</v>
      </c>
      <c r="M11" s="9" t="s">
        <v>20</v>
      </c>
      <c r="V11" s="1"/>
      <c r="W11" s="1"/>
    </row>
    <row r="12" spans="1:23" x14ac:dyDescent="0.2">
      <c r="A12" s="6">
        <v>1</v>
      </c>
      <c r="B12" s="16">
        <v>45625</v>
      </c>
      <c r="C12" s="8" t="s">
        <v>66</v>
      </c>
      <c r="D12" s="9">
        <v>0</v>
      </c>
      <c r="E12" s="8" t="s">
        <v>21</v>
      </c>
      <c r="F12" s="9" t="s">
        <v>19</v>
      </c>
      <c r="G12" s="8" t="s">
        <v>67</v>
      </c>
      <c r="H12" s="9" t="s">
        <v>19</v>
      </c>
      <c r="I12" s="8"/>
      <c r="J12" s="9">
        <v>9</v>
      </c>
      <c r="K12" s="9">
        <v>9</v>
      </c>
      <c r="L12" s="9">
        <v>70</v>
      </c>
      <c r="M12" s="9" t="s">
        <v>20</v>
      </c>
      <c r="V12" s="1"/>
      <c r="W12" s="1"/>
    </row>
    <row r="13" spans="1:23" ht="25.5" x14ac:dyDescent="0.2">
      <c r="A13" s="6">
        <v>1</v>
      </c>
      <c r="B13" s="16">
        <v>45632</v>
      </c>
      <c r="C13" s="8" t="s">
        <v>68</v>
      </c>
      <c r="D13" s="9">
        <v>12</v>
      </c>
      <c r="E13" s="8" t="s">
        <v>39</v>
      </c>
      <c r="F13" s="9" t="s">
        <v>17</v>
      </c>
      <c r="G13" s="8" t="s">
        <v>40</v>
      </c>
      <c r="H13" s="9" t="s">
        <v>19</v>
      </c>
      <c r="I13" s="8" t="s">
        <v>69</v>
      </c>
      <c r="J13" s="9">
        <v>18</v>
      </c>
      <c r="K13" s="9" t="s">
        <v>70</v>
      </c>
      <c r="L13" s="9">
        <v>120</v>
      </c>
      <c r="M13" s="23" t="s">
        <v>71</v>
      </c>
      <c r="V13" s="1"/>
      <c r="W13" s="1"/>
    </row>
    <row r="14" spans="1:23" x14ac:dyDescent="0.2">
      <c r="A14" s="11">
        <v>0</v>
      </c>
      <c r="B14" s="12">
        <v>45639</v>
      </c>
      <c r="C14" s="13" t="s">
        <v>15</v>
      </c>
      <c r="D14" s="14">
        <v>0</v>
      </c>
      <c r="E14" s="13" t="s">
        <v>21</v>
      </c>
      <c r="F14" s="14" t="s">
        <v>72</v>
      </c>
      <c r="G14" s="13"/>
      <c r="H14" s="14"/>
      <c r="I14" s="15"/>
      <c r="J14" s="15"/>
      <c r="K14" s="15"/>
      <c r="L14" s="15"/>
      <c r="M14" s="14" t="s">
        <v>29</v>
      </c>
      <c r="V14" s="1"/>
      <c r="W14" s="1"/>
    </row>
    <row r="15" spans="1:23" x14ac:dyDescent="0.2">
      <c r="A15" s="6">
        <v>1</v>
      </c>
      <c r="B15" s="16">
        <v>45646</v>
      </c>
      <c r="C15" s="8" t="s">
        <v>73</v>
      </c>
      <c r="D15" s="9">
        <v>11</v>
      </c>
      <c r="E15" s="8" t="s">
        <v>39</v>
      </c>
      <c r="F15" s="9" t="s">
        <v>17</v>
      </c>
      <c r="G15" s="8" t="s">
        <v>40</v>
      </c>
      <c r="H15" s="9" t="s">
        <v>19</v>
      </c>
      <c r="I15" s="8" t="s">
        <v>46</v>
      </c>
      <c r="J15" s="9">
        <v>14</v>
      </c>
      <c r="K15" s="9">
        <v>9</v>
      </c>
      <c r="L15" s="9">
        <v>97</v>
      </c>
      <c r="M15" s="9" t="s">
        <v>20</v>
      </c>
      <c r="V15" s="1"/>
      <c r="W15" s="1"/>
    </row>
    <row r="16" spans="1:23" s="1" customFormat="1" x14ac:dyDescent="0.2">
      <c r="A16" s="21">
        <f>SUM(A4:A15)</f>
        <v>11</v>
      </c>
      <c r="B16" s="22"/>
      <c r="C16" s="21"/>
      <c r="D16" s="21">
        <f>SUM(D4:D15)</f>
        <v>33</v>
      </c>
      <c r="E16" s="21"/>
      <c r="F16" s="21"/>
      <c r="G16" s="21"/>
      <c r="H16" s="21"/>
      <c r="I16" s="21"/>
      <c r="J16" s="21">
        <f>SUM(J4:J15)</f>
        <v>121</v>
      </c>
      <c r="K16" s="21">
        <f>SUM(K4:K15)</f>
        <v>85.51</v>
      </c>
      <c r="L16" s="21">
        <f>SUM(L4:L15)</f>
        <v>911</v>
      </c>
      <c r="M16" s="21"/>
    </row>
    <row r="18" spans="1:23" ht="25.5" x14ac:dyDescent="0.35">
      <c r="A18" s="71" t="s">
        <v>43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23" x14ac:dyDescent="0.2">
      <c r="A19" s="3" t="s">
        <v>2</v>
      </c>
      <c r="B19" s="4" t="s">
        <v>3</v>
      </c>
      <c r="C19" s="5" t="s">
        <v>4</v>
      </c>
      <c r="D19" s="3" t="s">
        <v>5</v>
      </c>
      <c r="E19" s="5" t="s">
        <v>6</v>
      </c>
      <c r="F19" s="3" t="s">
        <v>7</v>
      </c>
      <c r="G19" s="5" t="s">
        <v>8</v>
      </c>
      <c r="H19" s="3" t="s">
        <v>9</v>
      </c>
      <c r="I19" s="3" t="s">
        <v>10</v>
      </c>
      <c r="J19" s="3" t="s">
        <v>11</v>
      </c>
      <c r="K19" s="3" t="s">
        <v>12</v>
      </c>
      <c r="L19" s="3" t="s">
        <v>13</v>
      </c>
      <c r="M19" s="3" t="s">
        <v>14</v>
      </c>
      <c r="V19" s="1"/>
      <c r="W19" s="1"/>
    </row>
    <row r="20" spans="1:23" x14ac:dyDescent="0.2">
      <c r="A20" s="3">
        <v>1</v>
      </c>
      <c r="B20" s="16">
        <v>45674</v>
      </c>
      <c r="C20" s="8" t="s">
        <v>49</v>
      </c>
      <c r="D20" s="9">
        <v>24</v>
      </c>
      <c r="E20" s="8" t="s">
        <v>27</v>
      </c>
      <c r="F20" s="9" t="s">
        <v>19</v>
      </c>
      <c r="G20" s="8" t="s">
        <v>74</v>
      </c>
      <c r="H20" s="9" t="s">
        <v>19</v>
      </c>
      <c r="I20" s="8"/>
      <c r="J20" s="9">
        <v>8</v>
      </c>
      <c r="K20" s="9">
        <v>9.43</v>
      </c>
      <c r="L20" s="9">
        <v>145</v>
      </c>
      <c r="M20" s="9" t="s">
        <v>20</v>
      </c>
    </row>
    <row r="21" spans="1:23" x14ac:dyDescent="0.2">
      <c r="A21" s="3">
        <v>1</v>
      </c>
      <c r="B21" s="16">
        <v>45688</v>
      </c>
      <c r="C21" s="8" t="s">
        <v>44</v>
      </c>
      <c r="D21" s="9">
        <v>4</v>
      </c>
      <c r="E21" s="8" t="s">
        <v>18</v>
      </c>
      <c r="F21" s="9" t="s">
        <v>19</v>
      </c>
      <c r="G21" s="8" t="s">
        <v>74</v>
      </c>
      <c r="H21" s="9" t="s">
        <v>19</v>
      </c>
      <c r="I21" s="8"/>
      <c r="J21" s="9">
        <v>9</v>
      </c>
      <c r="K21" s="9">
        <v>7.5</v>
      </c>
      <c r="L21" s="9">
        <v>79</v>
      </c>
      <c r="M21" s="9" t="s">
        <v>20</v>
      </c>
    </row>
    <row r="22" spans="1:23" x14ac:dyDescent="0.2">
      <c r="A22" s="3">
        <v>1</v>
      </c>
      <c r="B22" s="16">
        <v>45702</v>
      </c>
      <c r="C22" s="8" t="s">
        <v>15</v>
      </c>
      <c r="D22" s="9">
        <v>0</v>
      </c>
      <c r="E22" s="8" t="s">
        <v>75</v>
      </c>
      <c r="F22" s="9" t="s">
        <v>19</v>
      </c>
      <c r="G22" s="8" t="s">
        <v>18</v>
      </c>
      <c r="H22" s="9" t="s">
        <v>19</v>
      </c>
      <c r="I22" s="8"/>
      <c r="J22" s="9">
        <v>10</v>
      </c>
      <c r="K22" s="9">
        <v>9.68</v>
      </c>
      <c r="L22" s="9">
        <v>112</v>
      </c>
      <c r="M22" s="9" t="s">
        <v>20</v>
      </c>
    </row>
    <row r="23" spans="1:23" s="1" customFormat="1" x14ac:dyDescent="0.2">
      <c r="A23" s="21">
        <f>SUM(A20:A22)</f>
        <v>3</v>
      </c>
      <c r="B23" s="22"/>
      <c r="C23" s="21"/>
      <c r="D23" s="21">
        <f>SUM(D20:D22)</f>
        <v>28</v>
      </c>
      <c r="E23" s="21"/>
      <c r="F23" s="21"/>
      <c r="G23" s="21"/>
      <c r="H23" s="21"/>
      <c r="I23" s="21"/>
      <c r="J23" s="21">
        <f>SUM(J20:J22)</f>
        <v>27</v>
      </c>
      <c r="K23" s="21">
        <f>SUM(K20:K22)</f>
        <v>26.61</v>
      </c>
      <c r="L23" s="21">
        <f>SUM(L20:L22)</f>
        <v>336</v>
      </c>
      <c r="M23" s="21"/>
    </row>
    <row r="25" spans="1:23" ht="25.5" x14ac:dyDescent="0.35">
      <c r="A25" s="72" t="s">
        <v>62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spans="1:23" x14ac:dyDescent="0.2">
      <c r="A26" s="9" t="s">
        <v>2</v>
      </c>
      <c r="B26" s="16" t="s">
        <v>3</v>
      </c>
      <c r="C26" s="8" t="s">
        <v>4</v>
      </c>
      <c r="D26" s="9" t="s">
        <v>5</v>
      </c>
      <c r="E26" s="8" t="s">
        <v>6</v>
      </c>
      <c r="F26" s="9" t="s">
        <v>7</v>
      </c>
      <c r="G26" s="8" t="s">
        <v>8</v>
      </c>
      <c r="H26" s="9" t="s">
        <v>9</v>
      </c>
      <c r="I26" s="9" t="s">
        <v>10</v>
      </c>
      <c r="J26" s="9" t="s">
        <v>11</v>
      </c>
      <c r="K26" s="9" t="s">
        <v>12</v>
      </c>
      <c r="L26" s="9" t="s">
        <v>13</v>
      </c>
      <c r="M26" s="9" t="s">
        <v>14</v>
      </c>
      <c r="V26" s="1"/>
      <c r="W26" s="1"/>
    </row>
    <row r="27" spans="1:23" x14ac:dyDescent="0.2">
      <c r="A27" s="17">
        <v>1</v>
      </c>
      <c r="B27" s="31">
        <v>45751</v>
      </c>
      <c r="C27" s="26" t="s">
        <v>96</v>
      </c>
      <c r="D27" s="17">
        <v>0</v>
      </c>
      <c r="E27" s="26" t="s">
        <v>21</v>
      </c>
      <c r="F27" s="17" t="s">
        <v>19</v>
      </c>
      <c r="G27" s="26" t="s">
        <v>20</v>
      </c>
      <c r="H27" s="17" t="s">
        <v>19</v>
      </c>
      <c r="I27" s="17" t="s">
        <v>94</v>
      </c>
      <c r="J27" s="17">
        <v>9</v>
      </c>
      <c r="K27" s="17">
        <v>7.57</v>
      </c>
      <c r="L27" s="17">
        <v>155</v>
      </c>
      <c r="M27" s="17" t="s">
        <v>20</v>
      </c>
    </row>
    <row r="28" spans="1:23" x14ac:dyDescent="0.2">
      <c r="A28" s="62">
        <v>1</v>
      </c>
      <c r="B28" s="31">
        <v>45793</v>
      </c>
      <c r="C28" s="26" t="s">
        <v>104</v>
      </c>
      <c r="D28" s="17">
        <v>20</v>
      </c>
      <c r="E28" s="26" t="s">
        <v>27</v>
      </c>
      <c r="F28" s="17" t="s">
        <v>19</v>
      </c>
      <c r="G28" s="26" t="s">
        <v>21</v>
      </c>
      <c r="H28" s="17" t="s">
        <v>19</v>
      </c>
      <c r="I28" s="17" t="s">
        <v>16</v>
      </c>
      <c r="J28" s="17">
        <v>8</v>
      </c>
      <c r="K28" s="17">
        <v>7.72</v>
      </c>
      <c r="L28" s="17">
        <v>117</v>
      </c>
      <c r="M28" s="17" t="s">
        <v>20</v>
      </c>
    </row>
    <row r="29" spans="1:23" x14ac:dyDescent="0.2">
      <c r="A29" s="17">
        <v>1</v>
      </c>
      <c r="B29" s="31">
        <v>45807</v>
      </c>
      <c r="C29" s="26" t="s">
        <v>15</v>
      </c>
      <c r="D29" s="17">
        <v>0</v>
      </c>
      <c r="E29" s="26" t="s">
        <v>16</v>
      </c>
      <c r="F29" s="17" t="s">
        <v>19</v>
      </c>
      <c r="G29" s="39">
        <v>0</v>
      </c>
      <c r="H29" s="17" t="s">
        <v>19</v>
      </c>
      <c r="I29" s="17"/>
      <c r="J29" s="17">
        <v>9</v>
      </c>
      <c r="K29" s="17">
        <v>9</v>
      </c>
      <c r="L29" s="17">
        <v>95</v>
      </c>
      <c r="M29" s="17" t="s">
        <v>20</v>
      </c>
    </row>
    <row r="30" spans="1:23" x14ac:dyDescent="0.2">
      <c r="A30" s="17">
        <v>1</v>
      </c>
      <c r="B30" s="31">
        <v>45814</v>
      </c>
      <c r="C30" s="26" t="s">
        <v>33</v>
      </c>
      <c r="D30" s="17">
        <v>15</v>
      </c>
      <c r="E30" s="26" t="s">
        <v>16</v>
      </c>
      <c r="F30" s="17" t="s">
        <v>19</v>
      </c>
      <c r="G30" s="26" t="s">
        <v>18</v>
      </c>
      <c r="H30" s="17" t="s">
        <v>19</v>
      </c>
      <c r="I30" s="17"/>
      <c r="J30" s="17">
        <v>8</v>
      </c>
      <c r="K30" s="17">
        <v>9</v>
      </c>
      <c r="L30" s="17">
        <v>61</v>
      </c>
      <c r="M30" s="17" t="s">
        <v>109</v>
      </c>
    </row>
    <row r="31" spans="1:23" x14ac:dyDescent="0.2">
      <c r="A31" s="17">
        <v>1</v>
      </c>
      <c r="B31" s="31">
        <v>45818</v>
      </c>
      <c r="C31" s="26" t="s">
        <v>35</v>
      </c>
      <c r="D31" s="17">
        <v>10</v>
      </c>
      <c r="E31" s="26" t="s">
        <v>16</v>
      </c>
      <c r="F31" s="17" t="s">
        <v>19</v>
      </c>
      <c r="G31" s="26" t="s">
        <v>18</v>
      </c>
      <c r="H31" s="17" t="s">
        <v>19</v>
      </c>
      <c r="I31" s="17"/>
      <c r="J31" s="17">
        <v>13</v>
      </c>
      <c r="K31" s="17">
        <v>9.86</v>
      </c>
      <c r="L31" s="17">
        <v>54</v>
      </c>
      <c r="M31" s="17" t="s">
        <v>20</v>
      </c>
    </row>
    <row r="32" spans="1:23" s="1" customFormat="1" x14ac:dyDescent="0.2">
      <c r="A32" s="65">
        <f>SUM(A27:A31)</f>
        <v>5</v>
      </c>
      <c r="B32" s="66"/>
      <c r="C32" s="65"/>
      <c r="D32" s="65">
        <f>SUM(D27:D31)</f>
        <v>45</v>
      </c>
      <c r="E32" s="65"/>
      <c r="F32" s="65"/>
      <c r="G32" s="65"/>
      <c r="H32" s="65"/>
      <c r="I32" s="65"/>
      <c r="J32" s="65">
        <f>SUM(J27:J31)</f>
        <v>47</v>
      </c>
      <c r="K32" s="65">
        <f>SUM(K27:K31)</f>
        <v>43.15</v>
      </c>
      <c r="L32" s="65">
        <f>SUM(L27:L31)</f>
        <v>482</v>
      </c>
      <c r="M32" s="65"/>
    </row>
    <row r="36" spans="10:12" x14ac:dyDescent="0.2">
      <c r="J36" s="27"/>
      <c r="K36" s="27"/>
      <c r="L36" s="27"/>
    </row>
  </sheetData>
  <mergeCells count="4">
    <mergeCell ref="A1:M1"/>
    <mergeCell ref="A2:M2"/>
    <mergeCell ref="A18:M18"/>
    <mergeCell ref="A25:M25"/>
  </mergeCells>
  <conditionalFormatting sqref="A4:A15 A20:A22 A27:A31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opLeftCell="A16" workbookViewId="0">
      <selection sqref="A1:H1"/>
    </sheetView>
  </sheetViews>
  <sheetFormatPr baseColWidth="10" defaultColWidth="12.140625" defaultRowHeight="12.75" x14ac:dyDescent="0.2"/>
  <cols>
    <col min="1" max="1" width="5.5703125" style="1" customWidth="1"/>
    <col min="2" max="2" width="5.28515625" style="2" customWidth="1"/>
    <col min="3" max="3" width="16.140625" customWidth="1"/>
    <col min="4" max="4" width="9.42578125" customWidth="1"/>
    <col min="5" max="5" width="13" customWidth="1"/>
    <col min="6" max="6" width="18.7109375" customWidth="1"/>
    <col min="7" max="7" width="17.85546875" customWidth="1"/>
    <col min="8" max="8" width="11.5703125" style="28" customWidth="1"/>
  </cols>
  <sheetData>
    <row r="1" spans="1:8" ht="25.5" x14ac:dyDescent="0.35">
      <c r="A1" s="68" t="str">
        <f>'Niveau 1'!A1</f>
        <v>Activité Marche Nordique</v>
      </c>
      <c r="B1" s="68"/>
      <c r="C1" s="68"/>
      <c r="D1" s="68"/>
      <c r="E1" s="68"/>
      <c r="F1" s="68"/>
      <c r="G1" s="68"/>
      <c r="H1" s="68"/>
    </row>
    <row r="2" spans="1:8" ht="25.5" x14ac:dyDescent="0.35">
      <c r="A2" s="73" t="str">
        <f>'Niveau 1'!A2</f>
        <v>T1 Saison 2024-2025</v>
      </c>
      <c r="B2" s="73"/>
      <c r="C2" s="73"/>
      <c r="D2" s="73"/>
      <c r="E2" s="73"/>
      <c r="F2" s="73"/>
      <c r="G2" s="73"/>
      <c r="H2" s="73"/>
    </row>
    <row r="3" spans="1:8" ht="25.5" x14ac:dyDescent="0.2">
      <c r="A3" s="3" t="s">
        <v>2</v>
      </c>
      <c r="B3" s="4" t="str">
        <f>'Niveau 1'!B3</f>
        <v>Date</v>
      </c>
      <c r="C3" s="5" t="str">
        <f>'Niveau 1'!C3</f>
        <v>Lieu de la mission</v>
      </c>
      <c r="D3" s="5" t="str">
        <f>'Niveau 1'!D3</f>
        <v>Trajet A/R</v>
      </c>
      <c r="E3" s="5" t="str">
        <f>'Niveau 1'!E3</f>
        <v>Animateur n°1</v>
      </c>
      <c r="F3" s="5" t="str">
        <f>'Niveau 1'!F3</f>
        <v>Véhicule Animateur 1</v>
      </c>
      <c r="G3" s="5" t="str">
        <f>'Niveau 1'!I3</f>
        <v>Animateur Facultatif</v>
      </c>
      <c r="H3" s="29" t="str">
        <f>'Niveau 1'!M3</f>
        <v>Commentaire</v>
      </c>
    </row>
    <row r="4" spans="1:8" x14ac:dyDescent="0.2">
      <c r="A4" s="24">
        <v>0</v>
      </c>
      <c r="B4" s="20"/>
      <c r="C4" s="26"/>
      <c r="D4" s="26"/>
      <c r="E4" s="26"/>
      <c r="F4" s="26"/>
      <c r="G4" s="26"/>
      <c r="H4" s="30"/>
    </row>
    <row r="5" spans="1:8" x14ac:dyDescent="0.2">
      <c r="A5" s="24">
        <v>0</v>
      </c>
      <c r="B5" s="31"/>
      <c r="C5" s="26"/>
      <c r="D5" s="26"/>
      <c r="E5" s="26"/>
      <c r="F5" s="26"/>
      <c r="G5" s="26"/>
      <c r="H5" s="30"/>
    </row>
    <row r="6" spans="1:8" x14ac:dyDescent="0.2">
      <c r="A6" s="24">
        <v>0</v>
      </c>
      <c r="B6" s="20"/>
      <c r="C6" s="32"/>
      <c r="D6" s="25"/>
      <c r="E6" s="25"/>
      <c r="F6" s="25"/>
      <c r="G6" s="33"/>
      <c r="H6" s="34"/>
    </row>
    <row r="7" spans="1:8" x14ac:dyDescent="0.2">
      <c r="A7" s="24">
        <v>0</v>
      </c>
      <c r="B7" s="20"/>
      <c r="C7" s="32"/>
      <c r="D7" s="25"/>
      <c r="E7" s="25"/>
      <c r="F7" s="25"/>
      <c r="G7" s="33"/>
      <c r="H7" s="34"/>
    </row>
    <row r="8" spans="1:8" x14ac:dyDescent="0.2">
      <c r="A8" s="24">
        <v>0</v>
      </c>
      <c r="B8" s="20"/>
      <c r="C8" s="26"/>
      <c r="D8" s="26"/>
      <c r="E8" s="26"/>
      <c r="F8" s="26"/>
      <c r="G8" s="26"/>
      <c r="H8" s="34"/>
    </row>
    <row r="9" spans="1:8" x14ac:dyDescent="0.2">
      <c r="A9" s="24">
        <v>0</v>
      </c>
      <c r="B9" s="20"/>
      <c r="C9" s="26"/>
      <c r="D9" s="26"/>
      <c r="E9" s="26"/>
      <c r="F9" s="26"/>
      <c r="G9" s="26"/>
      <c r="H9" s="34"/>
    </row>
    <row r="10" spans="1:8" x14ac:dyDescent="0.2">
      <c r="A10" s="24">
        <v>0</v>
      </c>
      <c r="B10" s="31"/>
      <c r="C10" s="26"/>
      <c r="D10" s="26"/>
      <c r="E10" s="26"/>
      <c r="F10" s="26"/>
      <c r="G10" s="26"/>
      <c r="H10" s="30"/>
    </row>
    <row r="11" spans="1:8" x14ac:dyDescent="0.2">
      <c r="A11" s="24">
        <v>0</v>
      </c>
      <c r="B11" s="20"/>
      <c r="C11" s="26"/>
      <c r="D11" s="26"/>
      <c r="E11" s="26"/>
      <c r="F11" s="26"/>
      <c r="G11" s="26"/>
      <c r="H11" s="30"/>
    </row>
    <row r="12" spans="1:8" x14ac:dyDescent="0.2">
      <c r="A12" s="24">
        <v>0</v>
      </c>
      <c r="B12" s="20"/>
      <c r="C12" s="26"/>
      <c r="D12" s="26"/>
      <c r="E12" s="26"/>
      <c r="F12" s="26"/>
      <c r="G12" s="26"/>
      <c r="H12" s="30"/>
    </row>
    <row r="13" spans="1:8" x14ac:dyDescent="0.2">
      <c r="A13" s="24">
        <v>0</v>
      </c>
      <c r="B13" s="20"/>
      <c r="C13" s="26"/>
      <c r="D13" s="26"/>
      <c r="E13" s="26"/>
      <c r="F13" s="26"/>
      <c r="G13" s="26"/>
      <c r="H13" s="30"/>
    </row>
    <row r="14" spans="1:8" x14ac:dyDescent="0.2">
      <c r="A14" s="24">
        <v>0</v>
      </c>
      <c r="B14" s="20"/>
      <c r="C14" s="26"/>
      <c r="D14" s="26"/>
      <c r="E14" s="26"/>
      <c r="F14" s="26"/>
      <c r="G14" s="26"/>
      <c r="H14" s="30"/>
    </row>
    <row r="15" spans="1:8" x14ac:dyDescent="0.2">
      <c r="A15" s="24">
        <v>0</v>
      </c>
      <c r="B15" s="20"/>
      <c r="C15" s="26"/>
      <c r="D15" s="26"/>
      <c r="E15" s="26"/>
      <c r="F15" s="26"/>
      <c r="G15" s="26"/>
      <c r="H15" s="30"/>
    </row>
    <row r="16" spans="1:8" x14ac:dyDescent="0.2">
      <c r="A16" s="11">
        <f>SUM(A4:A15)</f>
        <v>0</v>
      </c>
      <c r="B16" s="35"/>
      <c r="C16" s="36"/>
      <c r="D16" s="36"/>
      <c r="E16" s="36"/>
      <c r="F16" s="36"/>
      <c r="G16" s="36"/>
      <c r="H16" s="37"/>
    </row>
    <row r="18" spans="1:8" ht="25.5" x14ac:dyDescent="0.35">
      <c r="A18" s="73" t="str">
        <f>'Niveau 1'!A28</f>
        <v>T2 Saison 2024-2025</v>
      </c>
      <c r="B18" s="73"/>
      <c r="C18" s="73"/>
      <c r="D18" s="73"/>
      <c r="E18" s="73"/>
      <c r="F18" s="73"/>
      <c r="G18" s="73"/>
      <c r="H18" s="73"/>
    </row>
    <row r="19" spans="1:8" ht="25.5" x14ac:dyDescent="0.2">
      <c r="A19" s="3" t="str">
        <f>3:3</f>
        <v>Faite</v>
      </c>
      <c r="B19" s="4" t="str">
        <f t="shared" ref="B19:H19" si="0">B3</f>
        <v>Date</v>
      </c>
      <c r="C19" s="5" t="str">
        <f t="shared" si="0"/>
        <v>Lieu de la mission</v>
      </c>
      <c r="D19" s="5" t="str">
        <f t="shared" si="0"/>
        <v>Trajet A/R</v>
      </c>
      <c r="E19" s="5" t="str">
        <f t="shared" si="0"/>
        <v>Animateur n°1</v>
      </c>
      <c r="F19" s="5" t="str">
        <f t="shared" si="0"/>
        <v>Véhicule Animateur 1</v>
      </c>
      <c r="G19" s="5" t="str">
        <f t="shared" si="0"/>
        <v>Animateur Facultatif</v>
      </c>
      <c r="H19" s="29" t="str">
        <f t="shared" si="0"/>
        <v>Commentaire</v>
      </c>
    </row>
    <row r="20" spans="1:8" x14ac:dyDescent="0.2">
      <c r="A20" s="24"/>
      <c r="B20" s="38"/>
      <c r="C20" s="26"/>
      <c r="D20" s="26"/>
      <c r="E20" s="26"/>
      <c r="F20" s="26"/>
      <c r="G20" s="26"/>
      <c r="H20" s="30"/>
    </row>
    <row r="21" spans="1:8" x14ac:dyDescent="0.2">
      <c r="A21" s="24"/>
      <c r="B21" s="31"/>
      <c r="C21" s="26"/>
      <c r="D21" s="26"/>
      <c r="E21" s="26"/>
      <c r="F21" s="26"/>
      <c r="G21" s="26"/>
      <c r="H21" s="30"/>
    </row>
    <row r="22" spans="1:8" x14ac:dyDescent="0.2">
      <c r="A22" s="24"/>
      <c r="B22" s="31"/>
      <c r="C22" s="26"/>
      <c r="D22" s="26"/>
      <c r="E22" s="26"/>
      <c r="F22" s="26"/>
      <c r="G22" s="39"/>
      <c r="H22" s="30"/>
    </row>
    <row r="23" spans="1:8" x14ac:dyDescent="0.2">
      <c r="A23" s="24"/>
      <c r="B23" s="31"/>
      <c r="C23" s="26"/>
      <c r="D23" s="26"/>
      <c r="E23" s="26"/>
      <c r="F23" s="26"/>
      <c r="G23" s="26"/>
      <c r="H23" s="30"/>
    </row>
    <row r="24" spans="1:8" x14ac:dyDescent="0.2">
      <c r="A24" s="24"/>
      <c r="B24" s="31"/>
      <c r="C24" s="26"/>
      <c r="D24" s="26"/>
      <c r="E24" s="26"/>
      <c r="F24" s="26"/>
      <c r="G24" s="26"/>
      <c r="H24" s="30"/>
    </row>
    <row r="25" spans="1:8" ht="11.85" customHeight="1" x14ac:dyDescent="0.2">
      <c r="A25" s="24"/>
      <c r="B25" s="20"/>
      <c r="C25" s="26"/>
      <c r="D25" s="25"/>
      <c r="E25" s="25"/>
      <c r="F25" s="25"/>
      <c r="G25" s="25"/>
      <c r="H25" s="34"/>
    </row>
    <row r="26" spans="1:8" x14ac:dyDescent="0.2">
      <c r="A26" s="24"/>
      <c r="B26" s="20"/>
      <c r="C26" s="26"/>
      <c r="D26" s="26"/>
      <c r="E26" s="26"/>
      <c r="F26" s="26"/>
      <c r="G26" s="26"/>
      <c r="H26" s="30"/>
    </row>
    <row r="27" spans="1:8" x14ac:dyDescent="0.2">
      <c r="A27" s="24"/>
      <c r="B27" s="20"/>
      <c r="C27" s="26"/>
      <c r="D27" s="26"/>
      <c r="E27" s="26"/>
      <c r="F27" s="26"/>
      <c r="G27" s="25"/>
      <c r="H27" s="34"/>
    </row>
    <row r="28" spans="1:8" x14ac:dyDescent="0.2">
      <c r="A28" s="24"/>
      <c r="B28" s="20"/>
      <c r="C28" s="26"/>
      <c r="D28" s="26"/>
      <c r="E28" s="26"/>
      <c r="F28" s="26"/>
      <c r="G28" s="26"/>
      <c r="H28" s="30"/>
    </row>
    <row r="29" spans="1:8" x14ac:dyDescent="0.2">
      <c r="A29" s="24"/>
      <c r="B29" s="20"/>
      <c r="C29" s="26"/>
      <c r="D29" s="26"/>
      <c r="E29" s="26"/>
      <c r="F29" s="26"/>
      <c r="G29" s="26"/>
      <c r="H29" s="34"/>
    </row>
    <row r="30" spans="1:8" x14ac:dyDescent="0.2">
      <c r="A30" s="11">
        <f>SUM(A20:A29)</f>
        <v>0</v>
      </c>
      <c r="B30" s="35"/>
      <c r="C30" s="36"/>
      <c r="D30" s="36"/>
      <c r="E30" s="36"/>
      <c r="F30" s="36"/>
      <c r="G30" s="36"/>
      <c r="H30" s="37"/>
    </row>
    <row r="32" spans="1:8" ht="25.5" x14ac:dyDescent="0.35">
      <c r="A32" s="73" t="str">
        <f>'Niveau 1'!A52</f>
        <v>T3 Saison 2024-2025</v>
      </c>
      <c r="B32" s="73"/>
      <c r="C32" s="73"/>
      <c r="D32" s="73"/>
      <c r="E32" s="73"/>
      <c r="F32" s="73"/>
      <c r="G32" s="73"/>
      <c r="H32" s="73"/>
    </row>
    <row r="33" spans="1:8" ht="25.5" x14ac:dyDescent="0.2">
      <c r="A33" s="3" t="str">
        <f t="shared" ref="A33:H33" si="1">A3</f>
        <v>Faite</v>
      </c>
      <c r="B33" s="4" t="str">
        <f t="shared" si="1"/>
        <v>Date</v>
      </c>
      <c r="C33" s="5" t="str">
        <f t="shared" si="1"/>
        <v>Lieu de la mission</v>
      </c>
      <c r="D33" s="5" t="str">
        <f t="shared" si="1"/>
        <v>Trajet A/R</v>
      </c>
      <c r="E33" s="5" t="str">
        <f t="shared" si="1"/>
        <v>Animateur n°1</v>
      </c>
      <c r="F33" s="5" t="str">
        <f t="shared" si="1"/>
        <v>Véhicule Animateur 1</v>
      </c>
      <c r="G33" s="5" t="str">
        <f t="shared" si="1"/>
        <v>Animateur Facultatif</v>
      </c>
      <c r="H33" s="29" t="str">
        <f t="shared" si="1"/>
        <v>Commentaire</v>
      </c>
    </row>
    <row r="34" spans="1:8" x14ac:dyDescent="0.2">
      <c r="A34" s="3">
        <v>0</v>
      </c>
      <c r="B34" s="20"/>
      <c r="C34" s="26"/>
      <c r="D34" s="26"/>
      <c r="E34" s="26"/>
      <c r="F34" s="26"/>
      <c r="G34" s="26"/>
      <c r="H34" s="34"/>
    </row>
    <row r="35" spans="1:8" x14ac:dyDescent="0.2">
      <c r="A35" s="3">
        <v>0</v>
      </c>
      <c r="B35" s="20"/>
      <c r="C35" s="26"/>
      <c r="D35" s="26"/>
      <c r="E35" s="26"/>
      <c r="F35" s="26"/>
      <c r="G35" s="26"/>
      <c r="H35" s="34"/>
    </row>
    <row r="36" spans="1:8" x14ac:dyDescent="0.2">
      <c r="A36" s="3">
        <v>0</v>
      </c>
      <c r="B36" s="20"/>
      <c r="C36" s="26"/>
      <c r="D36" s="26"/>
      <c r="E36" s="25"/>
      <c r="F36" s="25"/>
      <c r="G36" s="40"/>
      <c r="H36" s="34"/>
    </row>
    <row r="37" spans="1:8" x14ac:dyDescent="0.2">
      <c r="A37" s="3">
        <v>0</v>
      </c>
      <c r="B37" s="20"/>
      <c r="C37" s="26"/>
      <c r="D37" s="26"/>
      <c r="E37" s="26"/>
      <c r="F37" s="26"/>
      <c r="G37" s="26"/>
      <c r="H37" s="34"/>
    </row>
    <row r="38" spans="1:8" x14ac:dyDescent="0.2">
      <c r="A38" s="3">
        <v>0</v>
      </c>
      <c r="B38" s="20"/>
      <c r="C38" s="26"/>
      <c r="D38" s="26"/>
      <c r="E38" s="25"/>
      <c r="F38" s="25"/>
      <c r="G38" s="41"/>
      <c r="H38" s="34"/>
    </row>
    <row r="39" spans="1:8" x14ac:dyDescent="0.2">
      <c r="A39" s="3">
        <v>0</v>
      </c>
      <c r="B39" s="20"/>
      <c r="C39" s="25"/>
      <c r="D39" s="25"/>
      <c r="E39" s="25"/>
      <c r="F39" s="25"/>
      <c r="G39" s="40"/>
      <c r="H39" s="34"/>
    </row>
    <row r="40" spans="1:8" x14ac:dyDescent="0.2">
      <c r="A40" s="11">
        <f>SUM(A34:A39)</f>
        <v>0</v>
      </c>
      <c r="B40" s="35"/>
      <c r="C40" s="36"/>
      <c r="D40" s="36"/>
      <c r="E40" s="36"/>
      <c r="F40" s="36"/>
      <c r="G40" s="36"/>
      <c r="H40" s="37"/>
    </row>
  </sheetData>
  <mergeCells count="4">
    <mergeCell ref="A1:H1"/>
    <mergeCell ref="A2:H2"/>
    <mergeCell ref="A18:H18"/>
    <mergeCell ref="A32:H32"/>
  </mergeCells>
  <conditionalFormatting sqref="A4:A15 A20:A29 A34:A39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opLeftCell="A10" workbookViewId="0">
      <selection activeCell="L26" sqref="L26"/>
    </sheetView>
  </sheetViews>
  <sheetFormatPr baseColWidth="10" defaultColWidth="21.140625" defaultRowHeight="12.75" x14ac:dyDescent="0.2"/>
  <cols>
    <col min="1" max="1" width="16.140625" style="1" customWidth="1"/>
    <col min="2" max="6" width="11.42578125" style="1" customWidth="1"/>
    <col min="7" max="7" width="14.85546875" style="1" customWidth="1"/>
    <col min="8" max="10" width="11.42578125" style="1" customWidth="1"/>
    <col min="1024" max="1024" width="11.5703125" customWidth="1"/>
  </cols>
  <sheetData>
    <row r="1" spans="1:10" ht="25.5" x14ac:dyDescent="0.35">
      <c r="A1" s="68" t="str">
        <f>'Niveau 1'!A1</f>
        <v>Activité Marche Nordique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6.45" customHeight="1" x14ac:dyDescent="0.2">
      <c r="A2" s="76" t="s">
        <v>76</v>
      </c>
      <c r="B2" s="76"/>
      <c r="C2" s="76"/>
      <c r="D2" s="76"/>
      <c r="E2" s="76"/>
      <c r="F2" s="76"/>
      <c r="G2" s="76"/>
      <c r="H2" s="76"/>
      <c r="I2" s="76"/>
      <c r="J2" s="76"/>
    </row>
    <row r="4" spans="1:10" ht="25.35" customHeight="1" x14ac:dyDescent="0.2">
      <c r="A4" s="74" t="str">
        <f>'Niveau 1'!A2</f>
        <v>T1 Saison 2024-2025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5.35" customHeight="1" x14ac:dyDescent="0.2">
      <c r="A5" s="42" t="s">
        <v>77</v>
      </c>
      <c r="B5" s="42" t="s">
        <v>78</v>
      </c>
      <c r="C5" s="42" t="s">
        <v>79</v>
      </c>
      <c r="D5" s="42" t="s">
        <v>80</v>
      </c>
      <c r="E5" s="42" t="s">
        <v>81</v>
      </c>
      <c r="F5" s="42" t="s">
        <v>82</v>
      </c>
      <c r="G5" s="42" t="s">
        <v>83</v>
      </c>
      <c r="H5" s="42" t="s">
        <v>84</v>
      </c>
      <c r="I5" s="42" t="s">
        <v>85</v>
      </c>
      <c r="J5" s="42" t="s">
        <v>86</v>
      </c>
    </row>
    <row r="6" spans="1:10" ht="14.65" customHeight="1" x14ac:dyDescent="0.2">
      <c r="A6" s="21" t="s">
        <v>87</v>
      </c>
      <c r="B6" s="21">
        <f>'Niveau 2'!A16</f>
        <v>11</v>
      </c>
      <c r="C6" s="21">
        <f>'Niveau 1'!I26</f>
        <v>0</v>
      </c>
      <c r="D6" s="43">
        <f>'Niveau 1'!J26</f>
        <v>188</v>
      </c>
      <c r="E6" s="21">
        <f>'Niveau 1'!K26</f>
        <v>173.83999999999997</v>
      </c>
      <c r="F6" s="21">
        <f>'Niveau 1'!L26</f>
        <v>1972</v>
      </c>
      <c r="G6" s="43">
        <f>C6/B6</f>
        <v>0</v>
      </c>
      <c r="H6" s="43">
        <f>D6/B6</f>
        <v>17.09090909090909</v>
      </c>
      <c r="I6" s="43">
        <f>E6/B6</f>
        <v>15.803636363636361</v>
      </c>
      <c r="J6" s="43">
        <f>F6/B6</f>
        <v>179.27272727272728</v>
      </c>
    </row>
    <row r="7" spans="1:10" ht="14.65" customHeight="1" x14ac:dyDescent="0.2">
      <c r="A7" s="44" t="s">
        <v>88</v>
      </c>
      <c r="B7" s="44">
        <f>'Niveau 2'!A16</f>
        <v>11</v>
      </c>
      <c r="C7" s="44">
        <f>'Niveau 2'!I16</f>
        <v>0</v>
      </c>
      <c r="D7" s="44">
        <f>'Niveau 2'!J16</f>
        <v>121</v>
      </c>
      <c r="E7" s="44">
        <f>'Niveau 2'!K16</f>
        <v>85.51</v>
      </c>
      <c r="F7" s="44">
        <f>'Niveau 2'!L16</f>
        <v>911</v>
      </c>
      <c r="G7" s="45">
        <f>C7/B7</f>
        <v>0</v>
      </c>
      <c r="H7" s="45">
        <f>D7/B7</f>
        <v>11</v>
      </c>
      <c r="I7" s="45">
        <f>E7/B7</f>
        <v>7.7736363636363643</v>
      </c>
      <c r="J7" s="45">
        <f>F7/B7</f>
        <v>82.818181818181813</v>
      </c>
    </row>
    <row r="8" spans="1:10" ht="14.65" customHeight="1" x14ac:dyDescent="0.2">
      <c r="A8" s="11" t="s">
        <v>89</v>
      </c>
      <c r="B8" s="11">
        <f>Reconnaissance!A16</f>
        <v>0</v>
      </c>
      <c r="C8" s="11" t="e">
        <f>#REF!</f>
        <v>#REF!</v>
      </c>
      <c r="D8" s="11"/>
      <c r="E8" s="11"/>
      <c r="F8" s="11"/>
      <c r="G8" s="46" t="e">
        <f>C8/B8</f>
        <v>#REF!</v>
      </c>
      <c r="H8" s="46"/>
      <c r="I8" s="46"/>
      <c r="J8" s="46"/>
    </row>
    <row r="10" spans="1:10" ht="25.35" customHeight="1" x14ac:dyDescent="0.2">
      <c r="A10" s="74" t="str">
        <f>'Niveau 1'!A28</f>
        <v>T2 Saison 2024-2025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 ht="25.35" customHeight="1" x14ac:dyDescent="0.2">
      <c r="A11" s="42" t="str">
        <f t="shared" ref="A11:J11" si="0">A5</f>
        <v>Niveau</v>
      </c>
      <c r="B11" s="42" t="str">
        <f t="shared" si="0"/>
        <v>Nb Sortie</v>
      </c>
      <c r="C11" s="42" t="str">
        <f t="shared" si="0"/>
        <v>Total km Voiture A/R</v>
      </c>
      <c r="D11" s="42" t="str">
        <f t="shared" si="0"/>
        <v>Total Participants</v>
      </c>
      <c r="E11" s="42" t="str">
        <f t="shared" si="0"/>
        <v>Total km Sortie</v>
      </c>
      <c r="F11" s="42" t="str">
        <f t="shared" si="0"/>
        <v>Total Dénivelé</v>
      </c>
      <c r="G11" s="42" t="str">
        <f t="shared" si="0"/>
        <v>Moyenne  km Voiture A/R</v>
      </c>
      <c r="H11" s="42" t="str">
        <f t="shared" si="0"/>
        <v>Moyenne Participants</v>
      </c>
      <c r="I11" s="42" t="str">
        <f t="shared" si="0"/>
        <v>Moyenne  km Sortie</v>
      </c>
      <c r="J11" s="42" t="str">
        <f t="shared" si="0"/>
        <v>Moyenne Dénivelé</v>
      </c>
    </row>
    <row r="12" spans="1:10" ht="14.65" customHeight="1" x14ac:dyDescent="0.2">
      <c r="A12" s="21" t="str">
        <f>A6</f>
        <v>Niveau 1</v>
      </c>
      <c r="B12" s="21">
        <f>'Niveau 1'!A50</f>
        <v>15</v>
      </c>
      <c r="C12" s="21">
        <f>'Niveau 1'!I51</f>
        <v>0</v>
      </c>
      <c r="D12" s="43">
        <f>'Niveau 1'!J50</f>
        <v>167</v>
      </c>
      <c r="E12" s="21">
        <f>'Niveau 1'!K50</f>
        <v>139.51000000000002</v>
      </c>
      <c r="F12" s="21">
        <f>'Niveau 1'!L50</f>
        <v>1868</v>
      </c>
      <c r="G12" s="43">
        <f>C12/B12</f>
        <v>0</v>
      </c>
      <c r="H12" s="43">
        <f>D12/B12</f>
        <v>11.133333333333333</v>
      </c>
      <c r="I12" s="43">
        <f>E12/B12</f>
        <v>9.3006666666666682</v>
      </c>
      <c r="J12" s="43">
        <f>F12/B12</f>
        <v>124.53333333333333</v>
      </c>
    </row>
    <row r="13" spans="1:10" ht="14.65" customHeight="1" x14ac:dyDescent="0.2">
      <c r="A13" s="44" t="str">
        <f>A7</f>
        <v>Niveau 2</v>
      </c>
      <c r="B13" s="44">
        <f>'Niveau 2'!A23</f>
        <v>3</v>
      </c>
      <c r="C13" s="44">
        <f>'Niveau 2'!I23</f>
        <v>0</v>
      </c>
      <c r="D13" s="44">
        <f>'Niveau 2'!J23</f>
        <v>27</v>
      </c>
      <c r="E13" s="44">
        <f>'Niveau 2'!K23</f>
        <v>26.61</v>
      </c>
      <c r="F13" s="44">
        <f>'Niveau 2'!L23</f>
        <v>336</v>
      </c>
      <c r="G13" s="45">
        <f>C13/B13</f>
        <v>0</v>
      </c>
      <c r="H13" s="45">
        <f>D13/B13</f>
        <v>9</v>
      </c>
      <c r="I13" s="45">
        <f>E13/B13</f>
        <v>8.8699999999999992</v>
      </c>
      <c r="J13" s="45">
        <f>F13/B13</f>
        <v>112</v>
      </c>
    </row>
    <row r="14" spans="1:10" ht="14.65" customHeight="1" x14ac:dyDescent="0.2">
      <c r="A14" s="11" t="s">
        <v>89</v>
      </c>
      <c r="B14" s="11">
        <f>Reconnaissance!A30</f>
        <v>0</v>
      </c>
      <c r="C14" s="11" t="e">
        <f>#REF!</f>
        <v>#REF!</v>
      </c>
      <c r="D14" s="11"/>
      <c r="E14" s="11"/>
      <c r="F14" s="11" t="e">
        <f>#REF!</f>
        <v>#REF!</v>
      </c>
      <c r="G14" s="46" t="e">
        <f>C14/B14</f>
        <v>#REF!</v>
      </c>
      <c r="H14" s="46"/>
      <c r="I14" s="46"/>
      <c r="J14" s="46"/>
    </row>
    <row r="16" spans="1:10" ht="25.35" customHeight="1" x14ac:dyDescent="0.2">
      <c r="A16" s="74" t="str">
        <f>'Niveau 1'!A52</f>
        <v>T3 Saison 2024-2025</v>
      </c>
      <c r="B16" s="74"/>
      <c r="C16" s="74"/>
      <c r="D16" s="74"/>
      <c r="E16" s="74"/>
      <c r="F16" s="74"/>
      <c r="G16" s="74"/>
      <c r="H16" s="74"/>
      <c r="I16" s="74"/>
      <c r="J16" s="74"/>
    </row>
    <row r="17" spans="1:10" ht="25.35" customHeight="1" x14ac:dyDescent="0.2">
      <c r="A17" s="42" t="str">
        <f t="shared" ref="A17:J17" si="1">A5</f>
        <v>Niveau</v>
      </c>
      <c r="B17" s="42" t="str">
        <f t="shared" si="1"/>
        <v>Nb Sortie</v>
      </c>
      <c r="C17" s="42" t="str">
        <f t="shared" si="1"/>
        <v>Total km Voiture A/R</v>
      </c>
      <c r="D17" s="42" t="str">
        <f t="shared" si="1"/>
        <v>Total Participants</v>
      </c>
      <c r="E17" s="42" t="str">
        <f t="shared" si="1"/>
        <v>Total km Sortie</v>
      </c>
      <c r="F17" s="42" t="str">
        <f t="shared" si="1"/>
        <v>Total Dénivelé</v>
      </c>
      <c r="G17" s="42" t="str">
        <f t="shared" si="1"/>
        <v>Moyenne  km Voiture A/R</v>
      </c>
      <c r="H17" s="42" t="str">
        <f t="shared" si="1"/>
        <v>Moyenne Participants</v>
      </c>
      <c r="I17" s="42" t="str">
        <f t="shared" si="1"/>
        <v>Moyenne  km Sortie</v>
      </c>
      <c r="J17" s="42" t="str">
        <f t="shared" si="1"/>
        <v>Moyenne Dénivelé</v>
      </c>
    </row>
    <row r="18" spans="1:10" ht="14.65" customHeight="1" x14ac:dyDescent="0.2">
      <c r="A18" s="21" t="str">
        <f>A12</f>
        <v>Niveau 1</v>
      </c>
      <c r="B18" s="21">
        <f>'Niveau 1'!A68</f>
        <v>13</v>
      </c>
      <c r="C18" s="21">
        <f>'Niveau 1'!I68</f>
        <v>0</v>
      </c>
      <c r="D18" s="43">
        <f>'Niveau 1'!J68</f>
        <v>123</v>
      </c>
      <c r="E18" s="21">
        <f>'Niveau 1'!K68</f>
        <v>123.37000000000002</v>
      </c>
      <c r="F18" s="21">
        <f>'Niveau 1'!L68</f>
        <v>1618</v>
      </c>
      <c r="G18" s="43">
        <f>C18/B18</f>
        <v>0</v>
      </c>
      <c r="H18" s="43">
        <f>D18/B18</f>
        <v>9.4615384615384617</v>
      </c>
      <c r="I18" s="43">
        <f>E18/B18</f>
        <v>9.490000000000002</v>
      </c>
      <c r="J18" s="43">
        <f>F18/B18</f>
        <v>124.46153846153847</v>
      </c>
    </row>
    <row r="19" spans="1:10" ht="14.65" customHeight="1" x14ac:dyDescent="0.2">
      <c r="A19" s="44" t="str">
        <f>A13</f>
        <v>Niveau 2</v>
      </c>
      <c r="B19" s="44">
        <f>'Niveau 2'!A32</f>
        <v>5</v>
      </c>
      <c r="C19" s="44">
        <f>'Niveau 2'!I32</f>
        <v>0</v>
      </c>
      <c r="D19" s="44">
        <f>'Niveau 2'!J32</f>
        <v>47</v>
      </c>
      <c r="E19" s="44">
        <f>'Niveau 2'!K32</f>
        <v>43.15</v>
      </c>
      <c r="F19" s="44">
        <f>'Niveau 2'!L32</f>
        <v>482</v>
      </c>
      <c r="G19" s="45">
        <f>C19/B19</f>
        <v>0</v>
      </c>
      <c r="H19" s="45">
        <f>D19/B19</f>
        <v>9.4</v>
      </c>
      <c r="I19" s="45">
        <f>E19/B19</f>
        <v>8.629999999999999</v>
      </c>
      <c r="J19" s="45">
        <f>F19/B19</f>
        <v>96.4</v>
      </c>
    </row>
    <row r="20" spans="1:10" ht="14.65" customHeight="1" x14ac:dyDescent="0.2">
      <c r="A20" s="11" t="s">
        <v>89</v>
      </c>
      <c r="B20" s="11">
        <f>Reconnaissance!A40</f>
        <v>0</v>
      </c>
      <c r="C20" s="11" t="e">
        <f>#REF!</f>
        <v>#REF!</v>
      </c>
      <c r="D20" s="11"/>
      <c r="E20" s="11"/>
      <c r="F20" s="11" t="e">
        <f>#REF!</f>
        <v>#REF!</v>
      </c>
      <c r="G20" s="46" t="e">
        <f>C20/B20</f>
        <v>#REF!</v>
      </c>
      <c r="H20" s="46"/>
      <c r="I20" s="46"/>
      <c r="J20" s="46"/>
    </row>
    <row r="22" spans="1:10" ht="25.35" customHeight="1" x14ac:dyDescent="0.2">
      <c r="A22" s="74" t="s">
        <v>90</v>
      </c>
      <c r="B22" s="74"/>
      <c r="C22" s="74"/>
      <c r="D22" s="74"/>
      <c r="E22" s="74"/>
      <c r="F22" s="74"/>
      <c r="G22" s="74"/>
      <c r="H22" s="74"/>
      <c r="I22" s="74"/>
      <c r="J22" s="74"/>
    </row>
    <row r="23" spans="1:10" ht="25.35" customHeight="1" x14ac:dyDescent="0.2">
      <c r="A23" s="42" t="str">
        <f>A5</f>
        <v>Niveau</v>
      </c>
      <c r="B23" s="42" t="str">
        <f t="shared" ref="B23:J23" si="2">B17</f>
        <v>Nb Sortie</v>
      </c>
      <c r="C23" s="42" t="str">
        <f t="shared" si="2"/>
        <v>Total km Voiture A/R</v>
      </c>
      <c r="D23" s="42" t="str">
        <f t="shared" si="2"/>
        <v>Total Participants</v>
      </c>
      <c r="E23" s="42" t="str">
        <f t="shared" si="2"/>
        <v>Total km Sortie</v>
      </c>
      <c r="F23" s="42" t="str">
        <f t="shared" si="2"/>
        <v>Total Dénivelé</v>
      </c>
      <c r="G23" s="42" t="str">
        <f t="shared" si="2"/>
        <v>Moyenne  km Voiture A/R</v>
      </c>
      <c r="H23" s="42" t="str">
        <f t="shared" si="2"/>
        <v>Moyenne Participants</v>
      </c>
      <c r="I23" s="42" t="str">
        <f t="shared" si="2"/>
        <v>Moyenne  km Sortie</v>
      </c>
      <c r="J23" s="42" t="str">
        <f t="shared" si="2"/>
        <v>Moyenne Dénivelé</v>
      </c>
    </row>
    <row r="24" spans="1:10" ht="28.35" customHeight="1" x14ac:dyDescent="0.2">
      <c r="A24" s="47" t="str">
        <f>A18</f>
        <v>Niveau 1</v>
      </c>
      <c r="B24" s="48">
        <f t="shared" ref="B24:F25" si="3">B6+B12+B18</f>
        <v>39</v>
      </c>
      <c r="C24" s="48">
        <f t="shared" si="3"/>
        <v>0</v>
      </c>
      <c r="D24" s="48">
        <f t="shared" si="3"/>
        <v>478</v>
      </c>
      <c r="E24" s="48">
        <f t="shared" si="3"/>
        <v>436.72</v>
      </c>
      <c r="F24" s="48">
        <f t="shared" si="3"/>
        <v>5458</v>
      </c>
      <c r="G24" s="49">
        <f>C24/B24</f>
        <v>0</v>
      </c>
      <c r="H24" s="50">
        <f>D24/B24</f>
        <v>12.256410256410257</v>
      </c>
      <c r="I24" s="49">
        <f>(E24/B24)*1000</f>
        <v>11197.948717948719</v>
      </c>
      <c r="J24" s="49">
        <f>F24/B24</f>
        <v>139.94871794871796</v>
      </c>
    </row>
    <row r="25" spans="1:10" ht="29.1" customHeight="1" x14ac:dyDescent="0.2">
      <c r="A25" s="51" t="str">
        <f>A19</f>
        <v>Niveau 2</v>
      </c>
      <c r="B25" s="52">
        <f t="shared" si="3"/>
        <v>19</v>
      </c>
      <c r="C25" s="52">
        <f t="shared" si="3"/>
        <v>0</v>
      </c>
      <c r="D25" s="52">
        <f t="shared" si="3"/>
        <v>195</v>
      </c>
      <c r="E25" s="52">
        <f t="shared" si="3"/>
        <v>155.27000000000001</v>
      </c>
      <c r="F25" s="52">
        <f t="shared" si="3"/>
        <v>1729</v>
      </c>
      <c r="G25" s="53">
        <f>C25/B25</f>
        <v>0</v>
      </c>
      <c r="H25" s="54">
        <f>D25/B25</f>
        <v>10.263157894736842</v>
      </c>
      <c r="I25" s="53">
        <f>(E25/B25)*1000</f>
        <v>8172.1052631578959</v>
      </c>
      <c r="J25" s="53">
        <f>F25/B25</f>
        <v>91</v>
      </c>
    </row>
    <row r="26" spans="1:10" ht="14.65" customHeight="1" x14ac:dyDescent="0.2">
      <c r="A26" s="11" t="str">
        <f>A20</f>
        <v xml:space="preserve">Reconnaissance </v>
      </c>
      <c r="B26" s="11">
        <f>B8+B14+B20</f>
        <v>0</v>
      </c>
      <c r="C26" s="55" t="e">
        <f>C8+C14+C20</f>
        <v>#REF!</v>
      </c>
      <c r="D26" s="11"/>
      <c r="E26" s="11"/>
      <c r="F26" s="11" t="e">
        <f>F8+F14+F20</f>
        <v>#REF!</v>
      </c>
      <c r="G26" s="11" t="e">
        <f>C26/B26</f>
        <v>#REF!</v>
      </c>
      <c r="H26" s="11"/>
      <c r="I26" s="11"/>
      <c r="J26" s="46"/>
    </row>
    <row r="28" spans="1:10" ht="28.35" customHeight="1" x14ac:dyDescent="0.2">
      <c r="A28" s="56" t="s">
        <v>91</v>
      </c>
      <c r="B28" s="56">
        <f>SUM(B24:B27)</f>
        <v>58</v>
      </c>
      <c r="C28" s="56">
        <f>SUM(C24:C25)</f>
        <v>0</v>
      </c>
      <c r="D28" s="56">
        <f>SUM(D24:D25)</f>
        <v>673</v>
      </c>
      <c r="E28" s="56">
        <f>SUM(E24:E25)</f>
        <v>591.99</v>
      </c>
      <c r="F28" s="56">
        <f>SUM(F24:F25)</f>
        <v>7187</v>
      </c>
      <c r="G28" s="56">
        <f>SUM(G24:G25)/5</f>
        <v>0</v>
      </c>
      <c r="H28" s="57">
        <f>SUM(H24:H25)/5</f>
        <v>4.5039136302294196</v>
      </c>
      <c r="I28" s="56">
        <f>SUM(I24:I25)/5</f>
        <v>3874.0107962213233</v>
      </c>
      <c r="J28" s="56">
        <f>SUM(J24:J25)/5</f>
        <v>46.189743589743593</v>
      </c>
    </row>
    <row r="30" spans="1:10" ht="28.35" customHeight="1" x14ac:dyDescent="0.2">
      <c r="A30" s="75" t="s">
        <v>92</v>
      </c>
      <c r="B30" s="75"/>
      <c r="C30" s="75"/>
      <c r="D30" s="75"/>
      <c r="E30" s="75"/>
      <c r="F30" s="75"/>
      <c r="G30" s="75"/>
      <c r="H30" s="75"/>
      <c r="I30" s="75"/>
      <c r="J30" s="58"/>
    </row>
  </sheetData>
  <mergeCells count="7">
    <mergeCell ref="A22:J22"/>
    <mergeCell ref="A30:I30"/>
    <mergeCell ref="A1:J1"/>
    <mergeCell ref="A2:J2"/>
    <mergeCell ref="A4:J4"/>
    <mergeCell ref="A10:J10"/>
    <mergeCell ref="A16:J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3293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Niveau 1</vt:lpstr>
      <vt:lpstr>Niveau 2</vt:lpstr>
      <vt:lpstr>Reconnaissance</vt:lpstr>
      <vt:lpstr>Statistiques 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cavalierjp2@outlook.fr</cp:lastModifiedBy>
  <cp:revision>565</cp:revision>
  <dcterms:created xsi:type="dcterms:W3CDTF">2021-12-24T10:35:30Z</dcterms:created>
  <dcterms:modified xsi:type="dcterms:W3CDTF">2025-07-18T16:56:44Z</dcterms:modified>
  <dc:language>fr-FR</dc:language>
</cp:coreProperties>
</file>