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au 25.06.2025\AaStatistiques ARS\11.04.2025\Stats recup site mises à jour\Rando\"/>
    </mc:Choice>
  </mc:AlternateContent>
  <xr:revisionPtr revIDLastSave="0" documentId="13_ncr:1_{0DD8D45E-AAC0-40A7-99CD-F04F52E56060}" xr6:coauthVersionLast="47" xr6:coauthVersionMax="47" xr10:uidLastSave="{00000000-0000-0000-0000-000000000000}"/>
  <bookViews>
    <workbookView xWindow="-120" yWindow="-120" windowWidth="24240" windowHeight="13020" tabRatio="500" firstSheet="1" activeTab="6" xr2:uid="{00000000-000D-0000-FFFF-FFFF00000000}"/>
  </bookViews>
  <sheets>
    <sheet name="Niveau 1" sheetId="1" r:id="rId1"/>
    <sheet name="Niveau 2" sheetId="2" r:id="rId2"/>
    <sheet name="Niveau 3" sheetId="3" r:id="rId3"/>
    <sheet name="Niveau 4" sheetId="4" r:id="rId4"/>
    <sheet name="Niveau 5" sheetId="5" r:id="rId5"/>
    <sheet name="Niveau découverte" sheetId="6" r:id="rId6"/>
    <sheet name="Reconnaissance" sheetId="7" r:id="rId7"/>
    <sheet name="Statistiques 2024-2025" sheetId="8" r:id="rId8"/>
    <sheet name="Feuil1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89" i="7" l="1"/>
  <c r="C32" i="8" s="1"/>
  <c r="A89" i="7"/>
  <c r="B32" i="8" s="1"/>
  <c r="A60" i="5"/>
  <c r="B30" i="8" s="1"/>
  <c r="L60" i="5"/>
  <c r="E30" i="8" s="1"/>
  <c r="K60" i="5"/>
  <c r="J60" i="5"/>
  <c r="D30" i="8" s="1"/>
  <c r="D60" i="5"/>
  <c r="C30" i="8" s="1"/>
  <c r="K55" i="6"/>
  <c r="E31" i="8" s="1"/>
  <c r="L52" i="1"/>
  <c r="A42" i="8"/>
  <c r="A35" i="8"/>
  <c r="J25" i="8"/>
  <c r="J35" i="8" s="1"/>
  <c r="I25" i="8"/>
  <c r="I35" i="8" s="1"/>
  <c r="H25" i="8"/>
  <c r="H35" i="8" s="1"/>
  <c r="G25" i="8"/>
  <c r="G35" i="8" s="1"/>
  <c r="F25" i="8"/>
  <c r="F35" i="8" s="1"/>
  <c r="E25" i="8"/>
  <c r="E35" i="8" s="1"/>
  <c r="D25" i="8"/>
  <c r="D35" i="8" s="1"/>
  <c r="C25" i="8"/>
  <c r="C35" i="8" s="1"/>
  <c r="B25" i="8"/>
  <c r="B35" i="8" s="1"/>
  <c r="A25" i="8"/>
  <c r="A24" i="8"/>
  <c r="A21" i="8"/>
  <c r="A31" i="8" s="1"/>
  <c r="A41" i="8" s="1"/>
  <c r="A20" i="8"/>
  <c r="A30" i="8" s="1"/>
  <c r="A40" i="8" s="1"/>
  <c r="A19" i="8"/>
  <c r="A29" i="8" s="1"/>
  <c r="A39" i="8" s="1"/>
  <c r="A18" i="8"/>
  <c r="A28" i="8" s="1"/>
  <c r="A38" i="8" s="1"/>
  <c r="A17" i="8"/>
  <c r="A27" i="8" s="1"/>
  <c r="A37" i="8" s="1"/>
  <c r="A16" i="8"/>
  <c r="A26" i="8" s="1"/>
  <c r="A36" i="8" s="1"/>
  <c r="J15" i="8"/>
  <c r="I15" i="8"/>
  <c r="H15" i="8"/>
  <c r="G15" i="8"/>
  <c r="F15" i="8"/>
  <c r="E15" i="8"/>
  <c r="D15" i="8"/>
  <c r="C15" i="8"/>
  <c r="B15" i="8"/>
  <c r="A15" i="8"/>
  <c r="A14" i="8"/>
  <c r="A4" i="8"/>
  <c r="A68" i="7"/>
  <c r="A67" i="7"/>
  <c r="D65" i="7"/>
  <c r="C22" i="8" s="1"/>
  <c r="A65" i="7"/>
  <c r="B22" i="8" s="1"/>
  <c r="A35" i="7"/>
  <c r="A34" i="7"/>
  <c r="D32" i="7"/>
  <c r="C12" i="8" s="1"/>
  <c r="A32" i="7"/>
  <c r="B12" i="8" s="1"/>
  <c r="H3" i="7"/>
  <c r="H35" i="7" s="1"/>
  <c r="F3" i="7"/>
  <c r="F68" i="7" s="1"/>
  <c r="E3" i="7"/>
  <c r="E35" i="7" s="1"/>
  <c r="D3" i="7"/>
  <c r="D68" i="7" s="1"/>
  <c r="C3" i="7"/>
  <c r="C35" i="7" s="1"/>
  <c r="B3" i="7"/>
  <c r="B68" i="7" s="1"/>
  <c r="I2" i="7"/>
  <c r="I68" i="7" s="1"/>
  <c r="A2" i="7"/>
  <c r="L55" i="6"/>
  <c r="F31" i="8" s="1"/>
  <c r="J55" i="6"/>
  <c r="D31" i="8" s="1"/>
  <c r="D55" i="6"/>
  <c r="C31" i="8" s="1"/>
  <c r="A55" i="6"/>
  <c r="B31" i="8" s="1"/>
  <c r="M41" i="6"/>
  <c r="L41" i="6"/>
  <c r="K41" i="6"/>
  <c r="J41" i="6"/>
  <c r="I41" i="6"/>
  <c r="H41" i="6"/>
  <c r="G41" i="6"/>
  <c r="F41" i="6"/>
  <c r="E41" i="6"/>
  <c r="D41" i="6"/>
  <c r="C41" i="6"/>
  <c r="B41" i="6"/>
  <c r="L38" i="6"/>
  <c r="F21" i="8" s="1"/>
  <c r="K38" i="6"/>
  <c r="E21" i="8" s="1"/>
  <c r="J38" i="6"/>
  <c r="D21" i="8" s="1"/>
  <c r="D38" i="6"/>
  <c r="C21" i="8" s="1"/>
  <c r="A38" i="6"/>
  <c r="B21" i="8" s="1"/>
  <c r="M24" i="6"/>
  <c r="L24" i="6"/>
  <c r="K24" i="6"/>
  <c r="J24" i="6"/>
  <c r="I24" i="6"/>
  <c r="H24" i="6"/>
  <c r="G24" i="6"/>
  <c r="F24" i="6"/>
  <c r="E24" i="6"/>
  <c r="D24" i="6"/>
  <c r="C24" i="6"/>
  <c r="A24" i="6"/>
  <c r="L21" i="6"/>
  <c r="F11" i="8" s="1"/>
  <c r="K21" i="6"/>
  <c r="E11" i="8" s="1"/>
  <c r="J21" i="6"/>
  <c r="D11" i="8" s="1"/>
  <c r="D21" i="6"/>
  <c r="C11" i="8" s="1"/>
  <c r="A21" i="6"/>
  <c r="B11" i="8" s="1"/>
  <c r="M38" i="5"/>
  <c r="L38" i="5"/>
  <c r="K38" i="5"/>
  <c r="J38" i="5"/>
  <c r="I38" i="5"/>
  <c r="H38" i="5"/>
  <c r="G38" i="5"/>
  <c r="F38" i="5"/>
  <c r="E38" i="5"/>
  <c r="D38" i="5"/>
  <c r="C38" i="5"/>
  <c r="B38" i="5"/>
  <c r="L35" i="5"/>
  <c r="F20" i="8" s="1"/>
  <c r="K35" i="5"/>
  <c r="E20" i="8" s="1"/>
  <c r="J35" i="5"/>
  <c r="D20" i="8" s="1"/>
  <c r="D35" i="5"/>
  <c r="C20" i="8" s="1"/>
  <c r="A35" i="5"/>
  <c r="B20" i="8" s="1"/>
  <c r="M22" i="5"/>
  <c r="L22" i="5"/>
  <c r="K22" i="5"/>
  <c r="J22" i="5"/>
  <c r="I22" i="5"/>
  <c r="H22" i="5"/>
  <c r="G22" i="5"/>
  <c r="F22" i="5"/>
  <c r="E22" i="5"/>
  <c r="D22" i="5"/>
  <c r="C22" i="5"/>
  <c r="A22" i="5"/>
  <c r="L19" i="5"/>
  <c r="F10" i="8" s="1"/>
  <c r="K19" i="5"/>
  <c r="E10" i="8" s="1"/>
  <c r="J19" i="5"/>
  <c r="D10" i="8" s="1"/>
  <c r="D19" i="5"/>
  <c r="C10" i="8" s="1"/>
  <c r="A19" i="5"/>
  <c r="B10" i="8" s="1"/>
  <c r="L60" i="4"/>
  <c r="F29" i="8" s="1"/>
  <c r="K60" i="4"/>
  <c r="E29" i="8" s="1"/>
  <c r="J60" i="4"/>
  <c r="D29" i="8" s="1"/>
  <c r="D60" i="4"/>
  <c r="C29" i="8" s="1"/>
  <c r="A60" i="4"/>
  <c r="B29" i="8" s="1"/>
  <c r="M39" i="4"/>
  <c r="L39" i="4"/>
  <c r="K39" i="4"/>
  <c r="J39" i="4"/>
  <c r="I39" i="4"/>
  <c r="H39" i="4"/>
  <c r="G39" i="4"/>
  <c r="F39" i="4"/>
  <c r="E39" i="4"/>
  <c r="D39" i="4"/>
  <c r="C39" i="4"/>
  <c r="B39" i="4"/>
  <c r="L36" i="4"/>
  <c r="F19" i="8" s="1"/>
  <c r="K36" i="4"/>
  <c r="E19" i="8" s="1"/>
  <c r="J36" i="4"/>
  <c r="D19" i="8" s="1"/>
  <c r="D36" i="4"/>
  <c r="C19" i="8" s="1"/>
  <c r="A36" i="4"/>
  <c r="B19" i="8" s="1"/>
  <c r="M22" i="4"/>
  <c r="L22" i="4"/>
  <c r="K22" i="4"/>
  <c r="J22" i="4"/>
  <c r="I22" i="4"/>
  <c r="H22" i="4"/>
  <c r="G22" i="4"/>
  <c r="F22" i="4"/>
  <c r="E22" i="4"/>
  <c r="D22" i="4"/>
  <c r="C22" i="4"/>
  <c r="A22" i="4"/>
  <c r="L19" i="4"/>
  <c r="F9" i="8" s="1"/>
  <c r="K19" i="4"/>
  <c r="E9" i="8" s="1"/>
  <c r="J19" i="4"/>
  <c r="D9" i="8" s="1"/>
  <c r="D19" i="4"/>
  <c r="C9" i="8" s="1"/>
  <c r="A19" i="4"/>
  <c r="B9" i="8" s="1"/>
  <c r="L57" i="3"/>
  <c r="F28" i="8" s="1"/>
  <c r="K57" i="3"/>
  <c r="E28" i="8" s="1"/>
  <c r="J57" i="3"/>
  <c r="D28" i="8" s="1"/>
  <c r="D57" i="3"/>
  <c r="C28" i="8" s="1"/>
  <c r="A57" i="3"/>
  <c r="B28" i="8" s="1"/>
  <c r="M39" i="3"/>
  <c r="L39" i="3"/>
  <c r="K39" i="3"/>
  <c r="J39" i="3"/>
  <c r="I39" i="3"/>
  <c r="H39" i="3"/>
  <c r="G39" i="3"/>
  <c r="F39" i="3"/>
  <c r="E39" i="3"/>
  <c r="D39" i="3"/>
  <c r="C39" i="3"/>
  <c r="B39" i="3"/>
  <c r="L36" i="3"/>
  <c r="F18" i="8" s="1"/>
  <c r="K36" i="3"/>
  <c r="E18" i="8" s="1"/>
  <c r="J36" i="3"/>
  <c r="D18" i="8" s="1"/>
  <c r="D36" i="3"/>
  <c r="C18" i="8" s="1"/>
  <c r="G18" i="8" s="1"/>
  <c r="A36" i="3"/>
  <c r="B18" i="8" s="1"/>
  <c r="M22" i="3"/>
  <c r="L22" i="3"/>
  <c r="K22" i="3"/>
  <c r="J22" i="3"/>
  <c r="I22" i="3"/>
  <c r="H22" i="3"/>
  <c r="G22" i="3"/>
  <c r="F22" i="3"/>
  <c r="E22" i="3"/>
  <c r="D22" i="3"/>
  <c r="C22" i="3"/>
  <c r="A22" i="3"/>
  <c r="L19" i="3"/>
  <c r="F8" i="8" s="1"/>
  <c r="K19" i="3"/>
  <c r="E8" i="8" s="1"/>
  <c r="J19" i="3"/>
  <c r="D8" i="8" s="1"/>
  <c r="D19" i="3"/>
  <c r="C8" i="8" s="1"/>
  <c r="A19" i="3"/>
  <c r="B8" i="8" s="1"/>
  <c r="L52" i="2"/>
  <c r="F27" i="8" s="1"/>
  <c r="K52" i="2"/>
  <c r="E27" i="8" s="1"/>
  <c r="J52" i="2"/>
  <c r="D27" i="8" s="1"/>
  <c r="D52" i="2"/>
  <c r="C27" i="8" s="1"/>
  <c r="A52" i="2"/>
  <c r="B27" i="8" s="1"/>
  <c r="M39" i="2"/>
  <c r="L39" i="2"/>
  <c r="K39" i="2"/>
  <c r="J39" i="2"/>
  <c r="I39" i="2"/>
  <c r="H39" i="2"/>
  <c r="G39" i="2"/>
  <c r="F39" i="2"/>
  <c r="E39" i="2"/>
  <c r="D39" i="2"/>
  <c r="C39" i="2"/>
  <c r="B39" i="2"/>
  <c r="L36" i="2"/>
  <c r="F17" i="8" s="1"/>
  <c r="K36" i="2"/>
  <c r="E17" i="8" s="1"/>
  <c r="J36" i="2"/>
  <c r="D17" i="8" s="1"/>
  <c r="D36" i="2"/>
  <c r="C17" i="8" s="1"/>
  <c r="A36" i="2"/>
  <c r="B17" i="8" s="1"/>
  <c r="M22" i="2"/>
  <c r="L22" i="2"/>
  <c r="K22" i="2"/>
  <c r="J22" i="2"/>
  <c r="I22" i="2"/>
  <c r="H22" i="2"/>
  <c r="G22" i="2"/>
  <c r="F22" i="2"/>
  <c r="E22" i="2"/>
  <c r="D22" i="2"/>
  <c r="C22" i="2"/>
  <c r="A22" i="2"/>
  <c r="L19" i="2"/>
  <c r="F7" i="8" s="1"/>
  <c r="K19" i="2"/>
  <c r="E7" i="8" s="1"/>
  <c r="J19" i="2"/>
  <c r="D7" i="8" s="1"/>
  <c r="D19" i="2"/>
  <c r="C7" i="8" s="1"/>
  <c r="A19" i="2"/>
  <c r="B6" i="8" s="1"/>
  <c r="K52" i="1"/>
  <c r="E26" i="8" s="1"/>
  <c r="J52" i="1"/>
  <c r="D26" i="8" s="1"/>
  <c r="D52" i="1"/>
  <c r="C26" i="8" s="1"/>
  <c r="A52" i="1"/>
  <c r="B26" i="8" s="1"/>
  <c r="M39" i="1"/>
  <c r="L39" i="1"/>
  <c r="K39" i="1"/>
  <c r="J39" i="1"/>
  <c r="I39" i="1"/>
  <c r="H39" i="1"/>
  <c r="G39" i="1"/>
  <c r="F39" i="1"/>
  <c r="E39" i="1"/>
  <c r="D39" i="1"/>
  <c r="C39" i="1"/>
  <c r="B39" i="1"/>
  <c r="L36" i="1"/>
  <c r="F16" i="8" s="1"/>
  <c r="K36" i="1"/>
  <c r="E16" i="8" s="1"/>
  <c r="J36" i="1"/>
  <c r="D16" i="8" s="1"/>
  <c r="D36" i="1"/>
  <c r="C16" i="8" s="1"/>
  <c r="A36" i="1"/>
  <c r="B16" i="8" s="1"/>
  <c r="M22" i="1"/>
  <c r="L22" i="1"/>
  <c r="K22" i="1"/>
  <c r="J22" i="1"/>
  <c r="I22" i="1"/>
  <c r="H22" i="1"/>
  <c r="G22" i="1"/>
  <c r="F22" i="1"/>
  <c r="E22" i="1"/>
  <c r="D22" i="1"/>
  <c r="C22" i="1"/>
  <c r="A22" i="1"/>
  <c r="L19" i="1"/>
  <c r="F6" i="8" s="1"/>
  <c r="K19" i="1"/>
  <c r="E6" i="8" s="1"/>
  <c r="J19" i="1"/>
  <c r="D6" i="8" s="1"/>
  <c r="D19" i="1"/>
  <c r="C6" i="8" s="1"/>
  <c r="A19" i="1"/>
  <c r="I18" i="8" l="1"/>
  <c r="I16" i="8"/>
  <c r="G16" i="8"/>
  <c r="F26" i="8"/>
  <c r="B42" i="8"/>
  <c r="B38" i="8"/>
  <c r="G20" i="8"/>
  <c r="I20" i="8"/>
  <c r="C68" i="7"/>
  <c r="H68" i="7"/>
  <c r="I35" i="7"/>
  <c r="G22" i="8"/>
  <c r="E68" i="7"/>
  <c r="G27" i="8"/>
  <c r="G29" i="8"/>
  <c r="I29" i="8"/>
  <c r="G31" i="8"/>
  <c r="I31" i="8"/>
  <c r="I27" i="8"/>
  <c r="B40" i="8"/>
  <c r="D36" i="8"/>
  <c r="H6" i="8"/>
  <c r="F36" i="8"/>
  <c r="J6" i="8"/>
  <c r="C37" i="8"/>
  <c r="E37" i="8"/>
  <c r="D38" i="8"/>
  <c r="H8" i="8"/>
  <c r="F38" i="8"/>
  <c r="J38" i="8" s="1"/>
  <c r="J8" i="8"/>
  <c r="G9" i="8"/>
  <c r="C39" i="8"/>
  <c r="I9" i="8"/>
  <c r="E39" i="8"/>
  <c r="D40" i="8"/>
  <c r="H10" i="8"/>
  <c r="J10" i="8"/>
  <c r="G11" i="8"/>
  <c r="C41" i="8"/>
  <c r="I11" i="8"/>
  <c r="E41" i="8"/>
  <c r="C36" i="8"/>
  <c r="G6" i="8"/>
  <c r="E36" i="8"/>
  <c r="I6" i="8"/>
  <c r="D37" i="8"/>
  <c r="F37" i="8"/>
  <c r="C38" i="8"/>
  <c r="G8" i="8"/>
  <c r="E38" i="8"/>
  <c r="I8" i="8"/>
  <c r="D39" i="8"/>
  <c r="H9" i="8"/>
  <c r="F39" i="8"/>
  <c r="J9" i="8"/>
  <c r="C40" i="8"/>
  <c r="G10" i="8"/>
  <c r="E40" i="8"/>
  <c r="I10" i="8"/>
  <c r="D41" i="8"/>
  <c r="H11" i="8"/>
  <c r="F41" i="8"/>
  <c r="J11" i="8"/>
  <c r="G12" i="8"/>
  <c r="C42" i="8"/>
  <c r="H26" i="8"/>
  <c r="J26" i="8"/>
  <c r="H17" i="8"/>
  <c r="J17" i="8"/>
  <c r="H28" i="8"/>
  <c r="J28" i="8"/>
  <c r="H19" i="8"/>
  <c r="J19" i="8"/>
  <c r="H30" i="8"/>
  <c r="I30" i="8"/>
  <c r="H21" i="8"/>
  <c r="J21" i="8"/>
  <c r="H16" i="8"/>
  <c r="J16" i="8"/>
  <c r="G26" i="8"/>
  <c r="I26" i="8"/>
  <c r="B36" i="8"/>
  <c r="G17" i="8"/>
  <c r="I17" i="8"/>
  <c r="H27" i="8"/>
  <c r="J27" i="8"/>
  <c r="H18" i="8"/>
  <c r="J18" i="8"/>
  <c r="G28" i="8"/>
  <c r="I28" i="8"/>
  <c r="B39" i="8"/>
  <c r="G19" i="8"/>
  <c r="I19" i="8"/>
  <c r="H29" i="8"/>
  <c r="J29" i="8"/>
  <c r="H20" i="8"/>
  <c r="J20" i="8"/>
  <c r="G30" i="8"/>
  <c r="B41" i="8"/>
  <c r="G21" i="8"/>
  <c r="I21" i="8"/>
  <c r="H31" i="8"/>
  <c r="J31" i="8"/>
  <c r="G32" i="8"/>
  <c r="B35" i="7"/>
  <c r="D35" i="7"/>
  <c r="F35" i="7"/>
  <c r="B7" i="8"/>
  <c r="B37" i="8" s="1"/>
  <c r="F30" i="8"/>
  <c r="J30" i="8" s="1"/>
  <c r="H38" i="8" l="1"/>
  <c r="I40" i="8"/>
  <c r="G42" i="8"/>
  <c r="I38" i="8"/>
  <c r="G38" i="8"/>
  <c r="G40" i="8"/>
  <c r="J39" i="8"/>
  <c r="H39" i="8"/>
  <c r="J41" i="8"/>
  <c r="H41" i="8"/>
  <c r="H40" i="8"/>
  <c r="F40" i="8"/>
  <c r="J40" i="8" s="1"/>
  <c r="E44" i="8"/>
  <c r="I36" i="8"/>
  <c r="C44" i="8"/>
  <c r="G36" i="8"/>
  <c r="J36" i="8"/>
  <c r="H36" i="8"/>
  <c r="D44" i="8"/>
  <c r="B44" i="8"/>
  <c r="J37" i="8"/>
  <c r="H37" i="8"/>
  <c r="I7" i="8"/>
  <c r="G7" i="8"/>
  <c r="J7" i="8"/>
  <c r="H7" i="8"/>
  <c r="I41" i="8"/>
  <c r="G41" i="8"/>
  <c r="I39" i="8"/>
  <c r="G39" i="8"/>
  <c r="I37" i="8"/>
  <c r="G37" i="8"/>
  <c r="F44" i="8" l="1"/>
  <c r="J44" i="8"/>
  <c r="H44" i="8"/>
  <c r="G44" i="8"/>
  <c r="I44" i="8"/>
</calcChain>
</file>

<file path=xl/sharedStrings.xml><?xml version="1.0" encoding="utf-8"?>
<sst xmlns="http://schemas.openxmlformats.org/spreadsheetml/2006/main" count="1866" uniqueCount="516">
  <si>
    <t>Activité Randonnée Pédestre</t>
  </si>
  <si>
    <t>T1 Saison 2024-2025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</si>
  <si>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</si>
  <si>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</si>
  <si>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</si>
  <si>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</si>
  <si>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</si>
  <si>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</si>
  <si>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</si>
  <si>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</si>
  <si>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</si>
  <si>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</si>
  <si>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</si>
  <si>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D+</t>
  </si>
  <si>
    <t>Commentaire</t>
  </si>
  <si>
    <t>Cazevieille</t>
  </si>
  <si>
    <t>Sourdoire Jean Claude</t>
  </si>
  <si>
    <t>Non</t>
  </si>
  <si>
    <t>Jean Claude Thorel</t>
  </si>
  <si>
    <t>RAS</t>
  </si>
  <si>
    <t>Plateau de Piquet</t>
  </si>
  <si>
    <t>Thorel Jean Claude</t>
  </si>
  <si>
    <t>Oui sans Don</t>
  </si>
  <si>
    <t>Guzargues - Chemin des Crêtes</t>
  </si>
  <si>
    <t>SOURDOIRE Jean Claude</t>
  </si>
  <si>
    <t>Oui avec Don</t>
  </si>
  <si>
    <t>BACON Michel</t>
  </si>
  <si>
    <t>Cazevieille - Sauzet</t>
  </si>
  <si>
    <t>Jean Claude Sourdoire</t>
  </si>
  <si>
    <t>Marie Thérèse Delay</t>
  </si>
  <si>
    <t>Intempérie</t>
  </si>
  <si>
    <t>St Mathieu de Tréviers</t>
  </si>
  <si>
    <t>Delay Marie-Thérèse</t>
  </si>
  <si>
    <t>Goustiaux Jean- Claude</t>
  </si>
  <si>
    <t>Vacances scolaires</t>
  </si>
  <si>
    <t>pas d’animateur</t>
  </si>
  <si>
    <t>Lauret mare de L'Espinas</t>
  </si>
  <si>
    <t>Delay Marie Thérèse</t>
  </si>
  <si>
    <t>Sourdoire Marie-Paule</t>
  </si>
  <si>
    <t>Férié</t>
  </si>
  <si>
    <t>Assas Le Pignarel</t>
  </si>
  <si>
    <t>Bacon Michel</t>
  </si>
  <si>
    <t>5.2</t>
  </si>
  <si>
    <t>Montferrier le lez</t>
  </si>
  <si>
    <t>JEROME Gérard</t>
  </si>
  <si>
    <t>Valflaunès (34)</t>
  </si>
  <si>
    <t>MARCHAND Danièle</t>
  </si>
  <si>
    <t>DOUALLA Nicole</t>
  </si>
  <si>
    <t>SAINT DREZERY</t>
  </si>
  <si>
    <t>CAVALIER JEAN PAUL</t>
  </si>
  <si>
    <t>Jean Paul Cavalier remplace Jean Claude Thorel</t>
  </si>
  <si>
    <t>T2 Saison 2024-2025</t>
  </si>
  <si>
    <t>St Sauveur</t>
  </si>
  <si>
    <t>Sourdoire Marie Paule</t>
  </si>
  <si>
    <t>Murles</t>
  </si>
  <si>
    <t>CALVIE Bernard</t>
  </si>
  <si>
    <t>GOUSTIAUX jean Claude</t>
  </si>
  <si>
    <t>DELAY Marie Therese</t>
  </si>
  <si>
    <t>Les Blaquières Pignan</t>
  </si>
  <si>
    <t>Ste Croix de Quintillargues Serre des Mouges</t>
  </si>
  <si>
    <t>Regnier Jean Paul</t>
  </si>
  <si>
    <t>Castries aqueduc</t>
  </si>
  <si>
    <t>Jérôme Gérard</t>
  </si>
  <si>
    <t>Liausson</t>
  </si>
  <si>
    <t>MARCHAND DANIELE</t>
  </si>
  <si>
    <t>DOUALLA NICOLE</t>
  </si>
  <si>
    <t>Saint Bauzille de Montmel bois calinier</t>
  </si>
  <si>
    <t>Régnier Jean-Paul</t>
  </si>
  <si>
    <t>T3 Saison 2024-2025</t>
  </si>
  <si>
    <t xml:space="preserve">Saint mathieu de treviers </t>
  </si>
  <si>
    <t xml:space="preserve">Michaudet Michel </t>
  </si>
  <si>
    <t xml:space="preserve">Vieules Bernadette </t>
  </si>
  <si>
    <t>Saint Bauzille de Putois</t>
  </si>
  <si>
    <t>Cavalier Jean Paul</t>
  </si>
  <si>
    <t>Rigal Robert</t>
  </si>
  <si>
    <t xml:space="preserve">Chapelle st sylvestre </t>
  </si>
  <si>
    <t xml:space="preserve">Cavalier Jean Paul </t>
  </si>
  <si>
    <t>Viol en laval</t>
  </si>
  <si>
    <t xml:space="preserve">Gayraud Rosina </t>
  </si>
  <si>
    <t>GUZARGUES (source du Salaison)</t>
  </si>
  <si>
    <t>REGNIER JEAN PAUL</t>
  </si>
  <si>
    <t>Sous la pluie</t>
  </si>
  <si>
    <t>La Boissiere</t>
  </si>
  <si>
    <t xml:space="preserve"> Cournonteral</t>
  </si>
  <si>
    <t xml:space="preserve">Serra Roger </t>
  </si>
  <si>
    <t>RS à remplacé RR</t>
  </si>
  <si>
    <t>Fondespierre</t>
  </si>
  <si>
    <t xml:space="preserve">Calvie Bernard </t>
  </si>
  <si>
    <t>Randonnée Cazevielle remplacée par Aqueduc de castries</t>
  </si>
  <si>
    <t xml:space="preserve">Argelliers </t>
  </si>
  <si>
    <t>Randonnée Montarnaud remplacée par Argelliers</t>
  </si>
  <si>
    <t>Aigues Mortes</t>
  </si>
  <si>
    <t>Michaudet Michel</t>
  </si>
  <si>
    <t>Doualla Nicole</t>
  </si>
  <si>
    <t>RG  remplacée par ND</t>
  </si>
  <si>
    <t>Bois de Périé</t>
  </si>
  <si>
    <t>REGNIER Jean-Paul</t>
  </si>
  <si>
    <t>MB malade pas remplacé. 
Serres file volontaires Alain Vassail, Michel Gauffre</t>
  </si>
  <si>
    <t>NOTRE DAME DE LONDRES</t>
  </si>
  <si>
    <t>CAVALIER Jean Paul</t>
  </si>
  <si>
    <t>GAYRAUD Rosina</t>
  </si>
  <si>
    <t>Un petit malaise</t>
  </si>
  <si>
    <t>RESTINCLIERES-BEAULIEU</t>
  </si>
  <si>
    <t>SERRA ROGER</t>
  </si>
  <si>
    <t>Roger Serra remplace Jean Paul Regnier</t>
  </si>
  <si>
    <t>Saint Bauzille de putois</t>
  </si>
  <si>
    <t>Montaud</t>
  </si>
  <si>
    <t>REGNIER Jean Paul</t>
  </si>
  <si>
    <t>RAS et on a évité la pluie</t>
  </si>
  <si>
    <t>Arboras</t>
  </si>
  <si>
    <t xml:space="preserve">Calvié Bernard </t>
  </si>
  <si>
    <t>CAZEVIEILLE</t>
  </si>
  <si>
    <t>MICHAUDET Michel</t>
  </si>
  <si>
    <t>Remplace la randonnée prévue à Aumelas</t>
  </si>
  <si>
    <t>SAINT GELY DU FESC</t>
  </si>
  <si>
    <t>Viols le fort</t>
  </si>
  <si>
    <t>Mader Hélène</t>
  </si>
  <si>
    <t>Gayraud Rosine</t>
  </si>
  <si>
    <t>Stagiaire : Barnet David, Tirloy Bernard</t>
  </si>
  <si>
    <t xml:space="preserve">Quissac </t>
  </si>
  <si>
    <t>VIEULES Bernadette</t>
  </si>
  <si>
    <t>GAYRAUD Rosine</t>
  </si>
  <si>
    <t>Colognac (30)</t>
  </si>
  <si>
    <t>SAINT MAURICE NAVACELLES les rajols</t>
  </si>
  <si>
    <t>VIEULES BERNADETTE</t>
  </si>
  <si>
    <t xml:space="preserve">Chute de Jean Petit apparemment sans conséquences. </t>
  </si>
  <si>
    <t>Montarnaud</t>
  </si>
  <si>
    <t>Stagiaire : mader Xavier, Tirloy Bernard</t>
  </si>
  <si>
    <t>Les Matelles (34)</t>
  </si>
  <si>
    <t>Difficulté d'une personne à suivre</t>
  </si>
  <si>
    <t>Laulo - Salagou</t>
  </si>
  <si>
    <t>Bernard CALVIE</t>
  </si>
  <si>
    <t>Helene Mader</t>
  </si>
  <si>
    <t>Rosina Gayraud</t>
  </si>
  <si>
    <t>Lauret</t>
  </si>
  <si>
    <t>Villetelle</t>
  </si>
  <si>
    <t>SERRA Roger</t>
  </si>
  <si>
    <t>TIRLOY Bernard</t>
  </si>
  <si>
    <t>la suque montaud</t>
  </si>
  <si>
    <t>MARCHAND Daniele</t>
  </si>
  <si>
    <t>DOUALA Nicole</t>
  </si>
  <si>
    <t>Saint Georges d'Orques</t>
  </si>
  <si>
    <t>Aniane - Tunnel - Château Capion</t>
  </si>
  <si>
    <t>BARNET David</t>
  </si>
  <si>
    <t>St Jean de Cuculles</t>
  </si>
  <si>
    <t>MADER Xavier</t>
  </si>
  <si>
    <t>MADER Hélène</t>
  </si>
  <si>
    <t xml:space="preserve">Pompignan </t>
  </si>
  <si>
    <t>Ganges</t>
  </si>
  <si>
    <t>DOUALLA</t>
  </si>
  <si>
    <t>Saint Saturnin de Lucian</t>
  </si>
  <si>
    <t>Passage avec débroussaillage sur 500m
+ A/R st gely les Matelles pour BV (9km)</t>
  </si>
  <si>
    <t xml:space="preserve">Plateau de puechabon </t>
  </si>
  <si>
    <t>RG remplace DB</t>
  </si>
  <si>
    <t>st martin de Londre</t>
  </si>
  <si>
    <t>achard patrick</t>
  </si>
  <si>
    <t>david barnet</t>
  </si>
  <si>
    <t>SOUMONT</t>
  </si>
  <si>
    <t>Conquerac</t>
  </si>
  <si>
    <t>Tirloy Bernard</t>
  </si>
  <si>
    <t>Mader Xavier</t>
  </si>
  <si>
    <t>Laval de Nize</t>
  </si>
  <si>
    <t>Huteau Thierry</t>
  </si>
  <si>
    <t>Richomme Johny</t>
  </si>
  <si>
    <t>Stagiaire : Achard Patrick</t>
  </si>
  <si>
    <t>Col de Fambetou</t>
  </si>
  <si>
    <t>Neffiès</t>
  </si>
  <si>
    <t>Stagiaire : Tirloy Bernard</t>
  </si>
  <si>
    <t>Pézènes les mines</t>
  </si>
  <si>
    <t>Stagiaire : Achard Patrick, Mader Xavier</t>
  </si>
  <si>
    <t>Pégairolles de Buèges</t>
  </si>
  <si>
    <t>Cap de Côte (aigoual)</t>
  </si>
  <si>
    <t>Amann Michel</t>
  </si>
  <si>
    <t>St Martin de Londres</t>
  </si>
  <si>
    <t>le Poujol sur Orb</t>
  </si>
  <si>
    <t>Achard Patrick</t>
  </si>
  <si>
    <t>Sauve</t>
  </si>
  <si>
    <t xml:space="preserve">Quissac Ravin de Valliguiere est remplacée par Sauve la mer des Rochers </t>
  </si>
  <si>
    <t>Puechabon</t>
  </si>
  <si>
    <t>TH remplace BT</t>
  </si>
  <si>
    <t>la Cadière St Hippo Salle de Gour</t>
  </si>
  <si>
    <t>Achard patrick</t>
  </si>
  <si>
    <t>Amann michel</t>
  </si>
  <si>
    <t>St Roman de Codières</t>
  </si>
  <si>
    <t>Arboras - Grotte des Fées - Max Nègre</t>
  </si>
  <si>
    <t>Saint Hippolyte du Fort</t>
  </si>
  <si>
    <t>RAS un adhérent en difficulté physique, plusieurs chutes sans gravité</t>
  </si>
  <si>
    <t>Soubès</t>
  </si>
  <si>
    <t>ATTENTION les chenilles processionnaires sont sorties !</t>
  </si>
  <si>
    <t>St Guilhem le Desert</t>
  </si>
  <si>
    <t>Aman Michel</t>
  </si>
  <si>
    <t>Arrigas col des tempêtes et du Villaret</t>
  </si>
  <si>
    <t>non</t>
  </si>
  <si>
    <t xml:space="preserve">MJP Chute sur le nez  </t>
  </si>
  <si>
    <t>Pont d’Hérault</t>
  </si>
  <si>
    <t>Modif parcours Gué compliqué RAS</t>
  </si>
  <si>
    <t>Nant</t>
  </si>
  <si>
    <t>Barthelemy Jean</t>
  </si>
  <si>
    <t>Stagiaire : Barnet David, Tirloy Bernard, Achard Patrick</t>
  </si>
  <si>
    <t>St Hippolyte du fort</t>
  </si>
  <si>
    <t>GAUTHIER Bernard</t>
  </si>
  <si>
    <t>L'Arboux</t>
  </si>
  <si>
    <t>Xavier Chamoulaud</t>
  </si>
  <si>
    <t>Bernard Gauthier</t>
  </si>
  <si>
    <t>Saint Jean des Balmes</t>
  </si>
  <si>
    <t>Gérard JEROME</t>
  </si>
  <si>
    <t>Xavier CHAMOULAUD</t>
  </si>
  <si>
    <t>Bernard GAUTHIER</t>
  </si>
  <si>
    <t>Xavier a remplacé Pierre BALDET. Super balade.</t>
  </si>
  <si>
    <t>Bréau</t>
  </si>
  <si>
    <t>Stagiaire : Barnet David, Mader Xavier, Achard Patrick</t>
  </si>
  <si>
    <t>LAUROUX</t>
  </si>
  <si>
    <t>CHAMOULAUD Xavier</t>
  </si>
  <si>
    <t>les lavagnes</t>
  </si>
  <si>
    <t>Gautier Bernard</t>
  </si>
  <si>
    <t>B Gautier a remplacé G Jérome</t>
  </si>
  <si>
    <t>L hospitalet du Larzac</t>
  </si>
  <si>
    <t>HM a remplacé PB</t>
  </si>
  <si>
    <t>ARBORAS</t>
  </si>
  <si>
    <t>Gerard JEROME</t>
  </si>
  <si>
    <t>Hélène MADER</t>
  </si>
  <si>
    <t>Guarrigues</t>
  </si>
  <si>
    <t>Rando le matin puis resto.</t>
  </si>
  <si>
    <t>Roquefort sur Soulzon</t>
  </si>
  <si>
    <t>Poujols</t>
  </si>
  <si>
    <t>Gérard Jérome</t>
  </si>
  <si>
    <t>St Martin de Londres / ravin des arcs</t>
  </si>
  <si>
    <t>Gauthier Bernard</t>
  </si>
  <si>
    <t>Chamoulaud Xavier</t>
  </si>
  <si>
    <t>Passerelle du gué enlevée la veille !</t>
  </si>
  <si>
    <t>Les Embruscalles _ Claret</t>
  </si>
  <si>
    <t>Navacelle</t>
  </si>
  <si>
    <t>Hélène Mader</t>
  </si>
  <si>
    <t>Roqueredonde</t>
  </si>
  <si>
    <t>Saint Martin du Larzac</t>
  </si>
  <si>
    <t xml:space="preserve">Xavier Chamoulaud </t>
  </si>
  <si>
    <t>Ras</t>
  </si>
  <si>
    <t>Annulée /Raquette</t>
  </si>
  <si>
    <t>Saint Etienne de Gourgas</t>
  </si>
  <si>
    <t>ST Maurice Navacelles</t>
  </si>
  <si>
    <t>Baldet Pierre</t>
  </si>
  <si>
    <t>Xavier MADER</t>
  </si>
  <si>
    <t>La Roque sur Cèze</t>
  </si>
  <si>
    <t>29 participants à bartasser !!!  RAS</t>
  </si>
  <si>
    <t>St Matieu de Trevies</t>
  </si>
  <si>
    <t>Bernard Calvié</t>
  </si>
  <si>
    <t>CANDILLARGUES</t>
  </si>
  <si>
    <t xml:space="preserve">chapelle st sylvestre belvedère du berger </t>
  </si>
  <si>
    <t>vieules bernadette</t>
  </si>
  <si>
    <t>gayraud rosina</t>
  </si>
  <si>
    <t>Cambous</t>
  </si>
  <si>
    <t>REGNIER JP</t>
  </si>
  <si>
    <t>Cécèles - Saint-Mathieu-De-Tréviers (34)</t>
  </si>
  <si>
    <t>Randonnée avec sophrologie accompagnée par une professionnelle</t>
  </si>
  <si>
    <t>Pas d’animateur</t>
  </si>
  <si>
    <t>Saint-André-De-Majencoules (30)</t>
  </si>
  <si>
    <t>Beaucoup de châtaignes au rendez-vous</t>
  </si>
  <si>
    <t>Sete</t>
  </si>
  <si>
    <t>Gayraud Rosina</t>
  </si>
  <si>
    <t>La Boissière</t>
  </si>
  <si>
    <t>rando annulée faute de participants (2) pluie et froid</t>
  </si>
  <si>
    <t>SAINT SATURNIN DE LUCIAN</t>
  </si>
  <si>
    <t>Lancyre Valflaunès (34)</t>
  </si>
  <si>
    <t>Sophro balade</t>
  </si>
  <si>
    <t>CASTRIES</t>
  </si>
  <si>
    <t>La Grande Motte</t>
  </si>
  <si>
    <t>peu de participants, les randos 2 et 3 de lundi ayant choisi le même secteur!</t>
  </si>
  <si>
    <t>bois de Périé</t>
  </si>
  <si>
    <t xml:space="preserve">Les Crêtes de l’Hortus </t>
  </si>
  <si>
    <t>Bernard Tirloy</t>
  </si>
  <si>
    <t>Patrick Achard</t>
  </si>
  <si>
    <t>Jean Barthelemy</t>
  </si>
  <si>
    <t>Saint-Guilhem-le-Désert</t>
  </si>
  <si>
    <t>Montagnac</t>
  </si>
  <si>
    <t>Pont de Gau</t>
  </si>
  <si>
    <t>Regnier Jean-Paul</t>
  </si>
  <si>
    <t>Super rando au milieu des flamants</t>
  </si>
  <si>
    <t>Lolau</t>
  </si>
  <si>
    <t xml:space="preserve">météo très incertaine qui a découragé les participants éventuels </t>
  </si>
  <si>
    <t>Anduze</t>
  </si>
  <si>
    <t>tres belle rando</t>
  </si>
  <si>
    <t>Saint-Mathieu-de-Tréviers</t>
  </si>
  <si>
    <t>Sophro</t>
  </si>
  <si>
    <t>ST BONNET DU GARD</t>
  </si>
  <si>
    <t>L’Hortus</t>
  </si>
  <si>
    <t xml:space="preserve">Mader Hélène </t>
  </si>
  <si>
    <t xml:space="preserve">Mader xavier </t>
  </si>
  <si>
    <t>Chemin privé une partie nouvelle à reconnaître</t>
  </si>
  <si>
    <t>Mourèze</t>
  </si>
  <si>
    <t>SAINT MAURICE NAVACELLES</t>
  </si>
  <si>
    <t>Le Poujol sur l’orb (Nord)</t>
  </si>
  <si>
    <t xml:space="preserve">En remplacement de Jean Claude Goustiaux </t>
  </si>
  <si>
    <t>VACQUIERES</t>
  </si>
  <si>
    <t>Chemin fermé  Rando rallongée</t>
  </si>
  <si>
    <t>Pont d’Hérault, St André de Majencoules</t>
  </si>
  <si>
    <t>Baucels</t>
  </si>
  <si>
    <t xml:space="preserve">Parking cimetière inexistant, on ira au parking de la Mairie </t>
  </si>
  <si>
    <t>GUZARGUES</t>
  </si>
  <si>
    <t xml:space="preserve">Col de la pierre plantée st Roman </t>
  </si>
  <si>
    <t>Arrigas</t>
  </si>
  <si>
    <t>Villetelle, St Séries, Abussum</t>
  </si>
  <si>
    <t>Tiroy Bernard</t>
  </si>
  <si>
    <t>Sainte Croix de Quintillargues</t>
  </si>
  <si>
    <t>attention au parking du départ. pas trés grand</t>
  </si>
  <si>
    <t>villetelle</t>
  </si>
  <si>
    <t>modification sur une partie du parcours</t>
  </si>
  <si>
    <t>montarnaud</t>
  </si>
  <si>
    <t>Mader Helene</t>
  </si>
  <si>
    <t>Beaucoup de chemin privé à revoir</t>
  </si>
  <si>
    <t>Saint Hippolyte du fort</t>
  </si>
  <si>
    <t>Les Embruscalles</t>
  </si>
  <si>
    <t>Soumont</t>
  </si>
  <si>
    <t>Chemins fermés à modifier</t>
  </si>
  <si>
    <t>La Cadière et Cambo</t>
  </si>
  <si>
    <t>Rando à modifier, franchissement du Lamalou pas possible pour un groupe</t>
  </si>
  <si>
    <t>Ravin des Arcs</t>
  </si>
  <si>
    <t>Montpeyrou</t>
  </si>
  <si>
    <t>Pompignan</t>
  </si>
  <si>
    <t>Puéchabon</t>
  </si>
  <si>
    <t>Changement du parking</t>
  </si>
  <si>
    <t>Achart Patrick</t>
  </si>
  <si>
    <t>Chgt départ et tracé</t>
  </si>
  <si>
    <t>Arboras - grotte des fées - mas Nègre</t>
  </si>
  <si>
    <t>L'hortus par Valfaurés</t>
  </si>
  <si>
    <t>Jean Barthélémy</t>
  </si>
  <si>
    <t>suite à modification du parcours de Jean; reconnaissance du 3 janvier non concluante</t>
  </si>
  <si>
    <t>Octon</t>
  </si>
  <si>
    <t>BEAULIEU - RESTINCLIERES</t>
  </si>
  <si>
    <t>Changement de lieu de parking</t>
  </si>
  <si>
    <t>SOUBES</t>
  </si>
  <si>
    <t xml:space="preserve">pont de gau </t>
  </si>
  <si>
    <t>reperage sortie du 13 fevrier</t>
  </si>
  <si>
    <t>Aumelas</t>
  </si>
  <si>
    <t>Tracé modifié. Flaques, boue, bartassage, une montée raide</t>
  </si>
  <si>
    <t>Causse de la selle</t>
  </si>
  <si>
    <t>Claret</t>
  </si>
  <si>
    <t>Rosine Gayraud</t>
  </si>
  <si>
    <t>A revoir (pluie)</t>
  </si>
  <si>
    <t>St Mathieu de Treviers</t>
  </si>
  <si>
    <t xml:space="preserve"> </t>
  </si>
  <si>
    <t>Cezas</t>
  </si>
  <si>
    <t>30630 Verfeuil</t>
  </si>
  <si>
    <t>Quelques adaptation de parcours à faire pour la sortie de mars</t>
  </si>
  <si>
    <t>Quissac</t>
  </si>
  <si>
    <t>St martin de pondre</t>
  </si>
  <si>
    <t>St Guilhem le desert</t>
  </si>
  <si>
    <t>Serre Breau mars</t>
  </si>
  <si>
    <t>Buzignargues</t>
  </si>
  <si>
    <t>reco classique : chemins fermés...mais au final ok</t>
  </si>
  <si>
    <t>Cabrières</t>
  </si>
  <si>
    <t>Graissessac</t>
  </si>
  <si>
    <t>petit parking</t>
  </si>
  <si>
    <t>Monoblet</t>
  </si>
  <si>
    <t>modification du départ et du retour</t>
  </si>
  <si>
    <t>Les chemins tracés n’existent plus Rando à revoir</t>
  </si>
  <si>
    <t>Reconnaissance du nouveau tracé. Ok</t>
  </si>
  <si>
    <t>Colombières sur Orb</t>
  </si>
  <si>
    <t>Saison 2024-2025</t>
  </si>
  <si>
    <t>Niveau</t>
  </si>
  <si>
    <t>Nb Rando</t>
  </si>
  <si>
    <t>Total km Voiture A/R</t>
  </si>
  <si>
    <t>Total Participants</t>
  </si>
  <si>
    <t>Total km Rando</t>
  </si>
  <si>
    <t>Total Dénivelé</t>
  </si>
  <si>
    <t>Moyenne  km Voiture A/R</t>
  </si>
  <si>
    <t>Moyenne Participants</t>
  </si>
  <si>
    <t>Moyenne  km Rando</t>
  </si>
  <si>
    <t>Moyenne Dénivelé</t>
  </si>
  <si>
    <t>Niveau 1</t>
  </si>
  <si>
    <t>Niveau 2</t>
  </si>
  <si>
    <t>Niveau 3</t>
  </si>
  <si>
    <t>Niveau 4</t>
  </si>
  <si>
    <t>Niveau 5</t>
  </si>
  <si>
    <t>Niveau découverte</t>
  </si>
  <si>
    <t xml:space="preserve">Reconnaissance </t>
  </si>
  <si>
    <t>Récapitulatif Saison 2024-2025</t>
  </si>
  <si>
    <t xml:space="preserve">Tous les groupes </t>
  </si>
  <si>
    <t xml:space="preserve">Plus grand nombre de participants dans une randonnée : Niveau 2 le 17/03/2025 </t>
  </si>
  <si>
    <t>un peu sous la pluie mais RAS</t>
  </si>
  <si>
    <t>Maison de la nature Lattes</t>
  </si>
  <si>
    <t>ras</t>
  </si>
  <si>
    <t>Cambo</t>
  </si>
  <si>
    <t>Viols Cazarils  Patus</t>
  </si>
  <si>
    <t>Saint Bauzille de Putois, Grottes  des demoiselles</t>
  </si>
  <si>
    <t>Barthélémy Jean</t>
  </si>
  <si>
    <t>Les Matelles</t>
  </si>
  <si>
    <t>St-Félix-De-L'Héras</t>
  </si>
  <si>
    <t>Rando annulée pluie</t>
  </si>
  <si>
    <t>Jerome Gerard</t>
  </si>
  <si>
    <t>St Guilhem le desert barrage</t>
  </si>
  <si>
    <t>magnifique randonnée</t>
  </si>
  <si>
    <t>Fontanès</t>
  </si>
  <si>
    <t>Thoiras</t>
  </si>
  <si>
    <t>Valleraugue</t>
  </si>
  <si>
    <t>Xavier Mader</t>
  </si>
  <si>
    <t>Magnifique par un super beau temps</t>
  </si>
  <si>
    <t>Viols-en-Laval</t>
  </si>
  <si>
    <t>Rando resto</t>
  </si>
  <si>
    <t>.</t>
  </si>
  <si>
    <t>trajet modifié</t>
  </si>
  <si>
    <t>saint clement de riviere</t>
  </si>
  <si>
    <t>Serra Roger</t>
  </si>
  <si>
    <t>Randonnée Annulée Pluie</t>
  </si>
  <si>
    <t>Lauret Moulin de la Fous</t>
  </si>
  <si>
    <t>Vic le fesq</t>
  </si>
  <si>
    <t>Saint jean de Bueges</t>
  </si>
  <si>
    <t xml:space="preserve">Regnier jean Paul </t>
  </si>
  <si>
    <t>Guzargues crêtes</t>
  </si>
  <si>
    <t>Cézas prieuré</t>
  </si>
  <si>
    <t>Richomme Jonny</t>
  </si>
  <si>
    <t>FERIE</t>
  </si>
  <si>
    <t>Paulhan</t>
  </si>
  <si>
    <t>Visite miellerie</t>
  </si>
  <si>
    <t>Montagne Sainte Victoire</t>
  </si>
  <si>
    <t>Gerard Jérome</t>
  </si>
  <si>
    <t>Vacquieres</t>
  </si>
  <si>
    <t>parking payant</t>
  </si>
  <si>
    <t>Aniane-La Boissiere</t>
  </si>
  <si>
    <t>Agones</t>
  </si>
  <si>
    <t>Barthelémy Jean</t>
  </si>
  <si>
    <t>parcours exigeant avec passage main courante</t>
  </si>
  <si>
    <t>Liausson - Moureze</t>
  </si>
  <si>
    <t>Madières</t>
  </si>
  <si>
    <t>Barnet David</t>
  </si>
  <si>
    <t>Corconne</t>
  </si>
  <si>
    <t>Montdardier</t>
  </si>
  <si>
    <t>-</t>
  </si>
  <si>
    <t>Amann michel                         RAS</t>
  </si>
  <si>
    <t>Repas champêtre</t>
  </si>
  <si>
    <t>Marchand Danièle</t>
  </si>
  <si>
    <t>Calvié Bernard</t>
  </si>
  <si>
    <t>Régnier Jean Paul</t>
  </si>
  <si>
    <t xml:space="preserve">Régnier jean Paul </t>
  </si>
  <si>
    <t>Viols en laval</t>
  </si>
  <si>
    <t>Les hauts de St Guilhem Fenestrelles</t>
  </si>
  <si>
    <t>Mars Serres</t>
  </si>
  <si>
    <t>Ferrières les Verreries</t>
  </si>
  <si>
    <t>Jérome Gérard</t>
  </si>
  <si>
    <t>Péridier Nelly</t>
  </si>
  <si>
    <t>Reconnaisance d'une partie du parcours pour la sortie programmée le 29 mai prochain et formation de Xavier Mader et Bernard Tirloy pour la préparation au M2</t>
  </si>
  <si>
    <t>2 personnes en difficulté dans la montée</t>
  </si>
  <si>
    <t>Montoulieu</t>
  </si>
  <si>
    <t>Rabieux 34</t>
  </si>
  <si>
    <t>Jérome G</t>
  </si>
  <si>
    <t>L'escoutet (Gorniès)</t>
  </si>
  <si>
    <t>Modif départ de la reco L'escoutet au lieu de Souteyrols</t>
  </si>
  <si>
    <t>Bertrand Maillard a glissé le long du sentier, Blessé à la cheville, Après un strapping et une médication anti douleur, nous sommes repartis très lentement après avoir contacté les pompiers qui venaient à notre rencontre, Il a été chargé dans l'ambulance et déposé à la clinique de Ganges, Verdict : fracture de la malléole externe du pied gauche, Xavier</t>
  </si>
  <si>
    <t>Mas des Baumes</t>
  </si>
  <si>
    <t>Pas d'animateur 2</t>
  </si>
  <si>
    <t>Journée champêtre</t>
  </si>
  <si>
    <t>Grabels - Les Muraillettes</t>
  </si>
  <si>
    <t>RAS temps couvert sans pluie</t>
  </si>
  <si>
    <t>Source du Lez - St Sauveur - Château Restincliere</t>
  </si>
  <si>
    <t>Modification du lieu de rando pour cause de pluie annoncée</t>
  </si>
  <si>
    <t>intempérie</t>
  </si>
  <si>
    <t>Saint Gervais sur Mare</t>
  </si>
  <si>
    <t>Superbe</t>
  </si>
  <si>
    <t>Campestre et Luc</t>
  </si>
  <si>
    <t>Savoie Beaufort</t>
  </si>
  <si>
    <t>Saint Jean de Balmes 12</t>
  </si>
  <si>
    <t>3 jours du 02 au 04 juin 2025</t>
  </si>
  <si>
    <t>Les Baux de Provence</t>
  </si>
  <si>
    <t>Larzac autour de Montredon</t>
  </si>
  <si>
    <t>Rando annulée</t>
  </si>
  <si>
    <t>Regnier jean paul</t>
  </si>
  <si>
    <t xml:space="preserve">Florian (Quissac) </t>
  </si>
  <si>
    <t>Balade sophro</t>
  </si>
  <si>
    <t>Corniche Causse Noir Ermitage St Michel</t>
  </si>
  <si>
    <t>La Monna</t>
  </si>
  <si>
    <t>Gérard jérôme</t>
  </si>
  <si>
    <t>Montarnaud - Croix de Pelisse</t>
  </si>
  <si>
    <t>Cap de Côte (Aigoual)</t>
  </si>
  <si>
    <t>Tellement belle randonnée</t>
  </si>
  <si>
    <t xml:space="preserve">Ras </t>
  </si>
  <si>
    <t>Le Salagou</t>
  </si>
  <si>
    <t>Michel Amann</t>
  </si>
  <si>
    <t>Rando repas fin de saison mas de Riri</t>
  </si>
  <si>
    <t>Repas fin de saison mas de Riri</t>
  </si>
  <si>
    <t>Lac d'Estom</t>
  </si>
  <si>
    <t>Trois animateurs requis en montagne</t>
  </si>
  <si>
    <t>Vieules Bernadette</t>
  </si>
  <si>
    <t>Refuge Wallon</t>
  </si>
  <si>
    <t>Gavarnie</t>
  </si>
  <si>
    <t>Cauterets</t>
  </si>
  <si>
    <t>Début de pluie orageuse</t>
  </si>
  <si>
    <t>Pont d'Espagne</t>
  </si>
  <si>
    <t>La Raillère</t>
  </si>
  <si>
    <t>Cauterets Aller</t>
  </si>
  <si>
    <t>Trajet Aller</t>
  </si>
  <si>
    <t>Cauterets (cascades)</t>
  </si>
  <si>
    <t>Arras-en-Lavedan</t>
  </si>
  <si>
    <t>Grotte de Bétharram et lac de Lourdes</t>
  </si>
  <si>
    <t>Ortiac</t>
  </si>
  <si>
    <t>Gavarnie-Gèdre</t>
  </si>
  <si>
    <t>Cauterets retour</t>
  </si>
  <si>
    <t>Trajet Cauterets retour</t>
  </si>
  <si>
    <t>Pas de sortie</t>
  </si>
  <si>
    <t>Rando de clôture avec le niveau 5</t>
  </si>
  <si>
    <t>Prat Peyrot</t>
  </si>
  <si>
    <t>A revoir 1ere partie</t>
  </si>
  <si>
    <t>Cambrieu</t>
  </si>
  <si>
    <t>Vieussan</t>
  </si>
  <si>
    <t>Johnny Richome</t>
  </si>
  <si>
    <t>Difficile sur 3.5 1er km</t>
  </si>
  <si>
    <t>Séjour Cauterêts (aller et retour)</t>
  </si>
  <si>
    <t>voir chaque jour</t>
  </si>
  <si>
    <t>Pas possible de noter les autres animateurs. Voir Cr chaque jour</t>
  </si>
  <si>
    <t>Refuge et lac d'Ilhéou</t>
  </si>
  <si>
    <t>Vallon de Pouey Trèmous</t>
  </si>
  <si>
    <t>Lac d'Estom et la Hount</t>
  </si>
  <si>
    <t>Pic de Cabaliros</t>
  </si>
  <si>
    <t>Cascade Cauterets</t>
  </si>
  <si>
    <t>Tour des lacs Vallon, lern, Pourtete</t>
  </si>
  <si>
    <t>Lac de Gaube et refuge des  Oulettes</t>
  </si>
  <si>
    <t>Brissac</t>
  </si>
  <si>
    <t>Baudille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</si>
</sst>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0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Liberation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81D41A"/>
      </patternFill>
    </fill>
    <fill>
      <patternFill patternType="solid">
        <fgColor rgb="FF00BFF0"/>
        <bgColor rgb="FF33CCCC"/>
      </patternFill>
    </fill>
    <fill>
      <patternFill patternType="solid">
        <fgColor rgb="FFF5A1C0"/>
        <bgColor rgb="FFCC99FF"/>
      </patternFill>
    </fill>
    <fill>
      <patternFill patternType="solid">
        <fgColor rgb="FFFFE994"/>
        <bgColor rgb="FFFFCC99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5" borderId="4" xfId="0" applyFont="1" applyFill="1" applyBorder="1"/>
    <xf numFmtId="0" fontId="2" fillId="5" borderId="3" xfId="0" applyFont="1" applyFill="1" applyBorder="1"/>
    <xf numFmtId="0" fontId="3" fillId="2" borderId="3" xfId="0" applyFont="1" applyFill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vertic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 applyProtection="1">
      <alignment horizontal="center"/>
      <protection locked="0" hidden="1"/>
    </xf>
    <xf numFmtId="16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12" borderId="2" xfId="0" applyFont="1" applyFill="1" applyBorder="1"/>
    <xf numFmtId="0" fontId="2" fillId="12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wrapText="1"/>
    </xf>
    <xf numFmtId="0" fontId="7" fillId="12" borderId="2" xfId="0" applyFont="1" applyFill="1" applyBorder="1" applyAlignment="1">
      <alignment horizontal="center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center"/>
    </xf>
    <xf numFmtId="14" fontId="2" fillId="12" borderId="1" xfId="0" applyNumberFormat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0" fillId="14" borderId="0" xfId="0" applyFill="1"/>
    <xf numFmtId="0" fontId="0" fillId="14" borderId="0" xfId="0" applyFill="1" applyAlignment="1">
      <alignment horizontal="center"/>
    </xf>
    <xf numFmtId="0" fontId="7" fillId="14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7" fillId="12" borderId="2" xfId="0" applyFont="1" applyFill="1" applyBorder="1"/>
    <xf numFmtId="0" fontId="2" fillId="5" borderId="7" xfId="0" applyFont="1" applyFill="1" applyBorder="1" applyAlignment="1">
      <alignment horizontal="center"/>
    </xf>
    <xf numFmtId="14" fontId="2" fillId="5" borderId="7" xfId="0" applyNumberFormat="1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7" fillId="12" borderId="2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4" fontId="2" fillId="12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14" fontId="9" fillId="0" borderId="0" xfId="0" applyNumberFormat="1" applyFont="1" applyAlignment="1">
      <alignment horizontal="right" vertical="center" wrapText="1"/>
    </xf>
    <xf numFmtId="1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4" fontId="9" fillId="0" borderId="11" xfId="0" applyNumberFormat="1" applyFont="1" applyBorder="1" applyAlignment="1">
      <alignment horizontal="right" vertical="center" wrapText="1"/>
    </xf>
    <xf numFmtId="14" fontId="2" fillId="5" borderId="11" xfId="0" applyNumberFormat="1" applyFont="1" applyFill="1" applyBorder="1" applyAlignment="1">
      <alignment horizontal="center"/>
    </xf>
    <xf numFmtId="1" fontId="0" fillId="0" borderId="0" xfId="0" applyNumberFormat="1"/>
    <xf numFmtId="0" fontId="0" fillId="5" borderId="2" xfId="0" applyFill="1" applyBorder="1" applyAlignment="1">
      <alignment wrapText="1"/>
    </xf>
    <xf numFmtId="0" fontId="7" fillId="13" borderId="2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3" borderId="2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14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opLeftCell="A31" workbookViewId="0">
      <selection activeCell="H59" sqref="H56:H59"/>
    </sheetView>
  </sheetViews>
  <sheetFormatPr baseColWidth="10" defaultColWidth="13.140625" defaultRowHeight="12.75" x14ac:dyDescent="0.2"/>
  <cols>
    <col min="1" max="1" width="5.5703125" style="1" customWidth="1"/>
    <col min="2" max="2" width="10.42578125" style="2" customWidth="1"/>
    <col min="3" max="3" width="27.42578125" customWidth="1"/>
    <col min="4" max="4" width="9.42578125" style="1" customWidth="1"/>
    <col min="5" max="5" width="23" customWidth="1"/>
    <col min="6" max="6" width="18.7109375" style="1" customWidth="1"/>
    <col min="7" max="7" width="22.28515625" customWidth="1"/>
    <col min="8" max="8" width="18.7109375" style="1" customWidth="1"/>
    <col min="9" max="9" width="19.140625" style="1" customWidth="1"/>
    <col min="10" max="10" width="11.140625" style="1" customWidth="1"/>
    <col min="11" max="11" width="5" style="1" customWidth="1"/>
    <col min="12" max="12" width="4.42578125" style="1" customWidth="1"/>
    <col min="13" max="13" width="26" style="1" customWidth="1"/>
    <col min="14" max="23" width="11.5703125" style="1" customWidth="1"/>
  </cols>
  <sheetData>
    <row r="1" spans="1:23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3" ht="25.5" x14ac:dyDescent="0.3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2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/>
      <c r="O3"/>
      <c r="P3"/>
      <c r="Q3"/>
      <c r="R3"/>
      <c r="S3"/>
      <c r="T3"/>
      <c r="U3"/>
      <c r="V3"/>
      <c r="W3"/>
    </row>
    <row r="4" spans="1:23" x14ac:dyDescent="0.2">
      <c r="A4" s="6">
        <v>1</v>
      </c>
      <c r="B4" s="7">
        <v>45544</v>
      </c>
      <c r="C4" s="8" t="s">
        <v>15</v>
      </c>
      <c r="D4" s="9">
        <v>22</v>
      </c>
      <c r="E4" s="8" t="s">
        <v>16</v>
      </c>
      <c r="F4" s="9" t="s">
        <v>17</v>
      </c>
      <c r="G4" s="8" t="s">
        <v>18</v>
      </c>
      <c r="H4" s="9" t="s">
        <v>17</v>
      </c>
      <c r="I4" s="8"/>
      <c r="J4" s="9">
        <v>15</v>
      </c>
      <c r="K4" s="9">
        <v>5.5</v>
      </c>
      <c r="L4" s="9">
        <v>60</v>
      </c>
      <c r="M4" s="9" t="s">
        <v>19</v>
      </c>
      <c r="V4"/>
      <c r="W4"/>
    </row>
    <row r="5" spans="1:23" x14ac:dyDescent="0.2">
      <c r="A5" s="10">
        <v>1</v>
      </c>
      <c r="B5" s="7">
        <v>45551</v>
      </c>
      <c r="C5" s="8" t="s">
        <v>20</v>
      </c>
      <c r="D5" s="9">
        <v>6</v>
      </c>
      <c r="E5" s="8" t="s">
        <v>16</v>
      </c>
      <c r="F5" s="9" t="s">
        <v>17</v>
      </c>
      <c r="G5" s="8" t="s">
        <v>21</v>
      </c>
      <c r="H5" s="9" t="s">
        <v>22</v>
      </c>
      <c r="I5" s="8"/>
      <c r="J5" s="9">
        <v>20</v>
      </c>
      <c r="K5" s="9">
        <v>7</v>
      </c>
      <c r="L5" s="9">
        <v>85</v>
      </c>
      <c r="M5" s="9" t="s">
        <v>19</v>
      </c>
      <c r="V5"/>
      <c r="W5"/>
    </row>
    <row r="6" spans="1:23" x14ac:dyDescent="0.2">
      <c r="A6" s="11">
        <v>1</v>
      </c>
      <c r="B6" s="7">
        <v>45558</v>
      </c>
      <c r="C6" s="8" t="s">
        <v>23</v>
      </c>
      <c r="D6" s="9">
        <v>30</v>
      </c>
      <c r="E6" s="8" t="s">
        <v>24</v>
      </c>
      <c r="F6" s="9" t="s">
        <v>25</v>
      </c>
      <c r="G6" s="8" t="s">
        <v>26</v>
      </c>
      <c r="H6" s="9" t="s">
        <v>25</v>
      </c>
      <c r="I6" s="8"/>
      <c r="J6" s="9">
        <v>24</v>
      </c>
      <c r="K6" s="9">
        <v>6</v>
      </c>
      <c r="L6" s="9">
        <v>100</v>
      </c>
      <c r="M6" s="9" t="s">
        <v>19</v>
      </c>
      <c r="V6"/>
      <c r="W6"/>
    </row>
    <row r="7" spans="1:23" x14ac:dyDescent="0.2">
      <c r="A7" s="10">
        <v>0</v>
      </c>
      <c r="B7" s="12">
        <v>45565</v>
      </c>
      <c r="C7" s="8" t="s">
        <v>27</v>
      </c>
      <c r="D7" s="9">
        <v>14</v>
      </c>
      <c r="E7" s="8" t="s">
        <v>28</v>
      </c>
      <c r="F7" s="9" t="s">
        <v>25</v>
      </c>
      <c r="G7" s="8" t="s">
        <v>29</v>
      </c>
      <c r="H7" s="9" t="s">
        <v>17</v>
      </c>
      <c r="I7" s="8"/>
      <c r="J7" s="9">
        <v>16</v>
      </c>
      <c r="K7" s="9">
        <v>6.7</v>
      </c>
      <c r="L7" s="9">
        <v>107</v>
      </c>
      <c r="M7" s="9" t="s">
        <v>19</v>
      </c>
    </row>
    <row r="8" spans="1:23" x14ac:dyDescent="0.2">
      <c r="A8" s="13">
        <v>0</v>
      </c>
      <c r="B8" s="14">
        <v>45572</v>
      </c>
      <c r="C8" s="15"/>
      <c r="D8" s="16"/>
      <c r="E8" s="15"/>
      <c r="F8" s="16"/>
      <c r="G8" s="15"/>
      <c r="H8" s="17"/>
      <c r="I8" s="16"/>
      <c r="J8" s="16"/>
      <c r="K8" s="16"/>
      <c r="L8" s="16"/>
      <c r="M8" s="16" t="s">
        <v>30</v>
      </c>
    </row>
    <row r="9" spans="1:23" x14ac:dyDescent="0.2">
      <c r="A9" s="10">
        <v>1</v>
      </c>
      <c r="B9" s="12">
        <v>45579</v>
      </c>
      <c r="C9" s="8" t="s">
        <v>31</v>
      </c>
      <c r="D9" s="9">
        <v>30</v>
      </c>
      <c r="E9" s="8" t="s">
        <v>32</v>
      </c>
      <c r="F9" s="9" t="s">
        <v>25</v>
      </c>
      <c r="G9" s="8" t="s">
        <v>33</v>
      </c>
      <c r="H9" s="9" t="s">
        <v>22</v>
      </c>
      <c r="I9" s="8"/>
      <c r="J9" s="9">
        <v>16</v>
      </c>
      <c r="K9" s="9">
        <v>5</v>
      </c>
      <c r="L9" s="9">
        <v>130</v>
      </c>
      <c r="M9" s="9" t="s">
        <v>19</v>
      </c>
      <c r="V9"/>
      <c r="W9"/>
    </row>
    <row r="10" spans="1:23" x14ac:dyDescent="0.2">
      <c r="A10" s="13">
        <v>0</v>
      </c>
      <c r="B10" s="14">
        <v>45586</v>
      </c>
      <c r="C10" s="15" t="s">
        <v>34</v>
      </c>
      <c r="D10" s="16"/>
      <c r="E10" s="15"/>
      <c r="F10" s="16"/>
      <c r="G10" s="15"/>
      <c r="H10" s="17"/>
      <c r="I10" s="16"/>
      <c r="J10" s="16"/>
      <c r="K10" s="16"/>
      <c r="L10" s="16"/>
      <c r="M10" s="16" t="s">
        <v>35</v>
      </c>
    </row>
    <row r="11" spans="1:23" x14ac:dyDescent="0.2">
      <c r="A11" s="13">
        <v>0</v>
      </c>
      <c r="B11" s="14">
        <v>45593</v>
      </c>
      <c r="C11" s="15" t="s">
        <v>34</v>
      </c>
      <c r="D11" s="13"/>
      <c r="E11" s="15"/>
      <c r="F11" s="16"/>
      <c r="G11" s="15"/>
      <c r="H11" s="17"/>
      <c r="I11" s="16"/>
      <c r="J11" s="16"/>
      <c r="K11" s="16"/>
      <c r="L11" s="16"/>
      <c r="M11" s="16" t="s">
        <v>35</v>
      </c>
    </row>
    <row r="12" spans="1:23" x14ac:dyDescent="0.2">
      <c r="A12" s="6">
        <v>1</v>
      </c>
      <c r="B12" s="12">
        <v>45600</v>
      </c>
      <c r="C12" s="8" t="s">
        <v>36</v>
      </c>
      <c r="D12" s="9">
        <v>48</v>
      </c>
      <c r="E12" s="8" t="s">
        <v>37</v>
      </c>
      <c r="F12" s="9" t="s">
        <v>25</v>
      </c>
      <c r="G12" s="8" t="s">
        <v>38</v>
      </c>
      <c r="H12" s="9" t="s">
        <v>25</v>
      </c>
      <c r="I12" s="8"/>
      <c r="J12" s="9">
        <v>27</v>
      </c>
      <c r="K12" s="9">
        <v>6.8</v>
      </c>
      <c r="L12" s="9">
        <v>40</v>
      </c>
      <c r="M12" s="9" t="s">
        <v>19</v>
      </c>
    </row>
    <row r="13" spans="1:23" x14ac:dyDescent="0.2">
      <c r="A13" s="13">
        <v>0</v>
      </c>
      <c r="B13" s="14">
        <v>45607</v>
      </c>
      <c r="C13" s="15" t="s">
        <v>39</v>
      </c>
      <c r="D13" s="16"/>
      <c r="E13" s="15"/>
      <c r="F13" s="16"/>
      <c r="G13" s="15"/>
      <c r="H13" s="16"/>
      <c r="I13" s="16"/>
      <c r="J13" s="16"/>
      <c r="K13" s="16"/>
      <c r="L13" s="16"/>
      <c r="M13" s="16" t="s">
        <v>35</v>
      </c>
    </row>
    <row r="14" spans="1:23" x14ac:dyDescent="0.2">
      <c r="A14" s="6">
        <v>1</v>
      </c>
      <c r="B14" s="12">
        <v>45614</v>
      </c>
      <c r="C14" s="8" t="s">
        <v>40</v>
      </c>
      <c r="D14" s="9">
        <v>20</v>
      </c>
      <c r="E14" s="8" t="s">
        <v>16</v>
      </c>
      <c r="F14" s="9" t="s">
        <v>25</v>
      </c>
      <c r="G14" s="8" t="s">
        <v>41</v>
      </c>
      <c r="H14" s="9" t="s">
        <v>17</v>
      </c>
      <c r="I14" s="8"/>
      <c r="J14" s="9">
        <v>37</v>
      </c>
      <c r="K14" s="9" t="s">
        <v>42</v>
      </c>
      <c r="L14" s="9">
        <v>90</v>
      </c>
      <c r="M14" s="9" t="s">
        <v>19</v>
      </c>
    </row>
    <row r="15" spans="1:23" x14ac:dyDescent="0.2">
      <c r="A15" s="13">
        <v>0</v>
      </c>
      <c r="B15" s="14">
        <v>45621</v>
      </c>
      <c r="C15" s="15"/>
      <c r="D15" s="16"/>
      <c r="E15" s="15"/>
      <c r="F15" s="16"/>
      <c r="G15" s="15"/>
      <c r="H15" s="17"/>
      <c r="I15" s="16"/>
      <c r="J15" s="16"/>
      <c r="K15" s="16"/>
      <c r="L15" s="16"/>
      <c r="M15" s="16" t="s">
        <v>30</v>
      </c>
    </row>
    <row r="16" spans="1:23" x14ac:dyDescent="0.2">
      <c r="A16" s="10">
        <v>1</v>
      </c>
      <c r="B16" s="12">
        <v>45628</v>
      </c>
      <c r="C16" s="8" t="s">
        <v>43</v>
      </c>
      <c r="D16" s="9">
        <v>20</v>
      </c>
      <c r="E16" s="8" t="s">
        <v>44</v>
      </c>
      <c r="F16" s="9" t="s">
        <v>25</v>
      </c>
      <c r="G16" s="8" t="s">
        <v>26</v>
      </c>
      <c r="H16" s="9" t="s">
        <v>25</v>
      </c>
      <c r="I16" s="8"/>
      <c r="J16" s="9">
        <v>24</v>
      </c>
      <c r="K16" s="9">
        <v>7</v>
      </c>
      <c r="L16" s="9">
        <v>120</v>
      </c>
      <c r="M16" s="9" t="s">
        <v>19</v>
      </c>
    </row>
    <row r="17" spans="1:13" x14ac:dyDescent="0.2">
      <c r="A17" s="6">
        <v>1</v>
      </c>
      <c r="B17" s="12">
        <v>45635</v>
      </c>
      <c r="C17" s="8" t="s">
        <v>45</v>
      </c>
      <c r="D17" s="9">
        <v>40</v>
      </c>
      <c r="E17" s="8" t="s">
        <v>46</v>
      </c>
      <c r="F17" s="9" t="s">
        <v>25</v>
      </c>
      <c r="G17" s="8" t="s">
        <v>47</v>
      </c>
      <c r="H17" s="9" t="s">
        <v>17</v>
      </c>
      <c r="I17" s="8"/>
      <c r="J17" s="9">
        <v>22</v>
      </c>
      <c r="K17" s="9">
        <v>5.7</v>
      </c>
      <c r="L17" s="9">
        <v>60</v>
      </c>
      <c r="M17" s="9" t="s">
        <v>19</v>
      </c>
    </row>
    <row r="18" spans="1:13" ht="25.5" x14ac:dyDescent="0.2">
      <c r="A18" s="6">
        <v>1</v>
      </c>
      <c r="B18" s="12">
        <v>45642</v>
      </c>
      <c r="C18" s="8" t="s">
        <v>48</v>
      </c>
      <c r="D18" s="9">
        <v>45</v>
      </c>
      <c r="E18" s="8" t="s">
        <v>33</v>
      </c>
      <c r="F18" s="9">
        <v>5</v>
      </c>
      <c r="G18" s="8" t="s">
        <v>49</v>
      </c>
      <c r="H18" s="9" t="s">
        <v>25</v>
      </c>
      <c r="I18" s="8"/>
      <c r="J18" s="9">
        <v>28</v>
      </c>
      <c r="K18" s="9">
        <v>6</v>
      </c>
      <c r="L18" s="9">
        <v>120</v>
      </c>
      <c r="M18" s="18" t="s">
        <v>50</v>
      </c>
    </row>
    <row r="19" spans="1:13" x14ac:dyDescent="0.2">
      <c r="A19" s="19">
        <f>SUM(A4:A18)</f>
        <v>9</v>
      </c>
      <c r="B19" s="20"/>
      <c r="C19" s="21"/>
      <c r="D19" s="19">
        <f>SUM(D4:D18)</f>
        <v>275</v>
      </c>
      <c r="E19" s="21"/>
      <c r="F19" s="19"/>
      <c r="G19" s="21"/>
      <c r="H19" s="19"/>
      <c r="I19" s="19"/>
      <c r="J19" s="19">
        <f>SUM(J4:J18)</f>
        <v>229</v>
      </c>
      <c r="K19" s="19">
        <f>SUM(K4:K18)</f>
        <v>55.7</v>
      </c>
      <c r="L19" s="19">
        <f>SUM(L4:L18)</f>
        <v>912</v>
      </c>
      <c r="M19" s="19"/>
    </row>
    <row r="21" spans="1:13" ht="25.5" x14ac:dyDescent="0.35">
      <c r="A21" s="154" t="s">
        <v>51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</row>
    <row r="22" spans="1:13" x14ac:dyDescent="0.2">
      <c r="A22" s="3" t="str">
        <f>3:3</f>
        <v>Faite</v>
      </c>
      <c r="B22" s="4" t="s">
        <v>3</v>
      </c>
      <c r="C22" s="5" t="str">
        <f t="shared" ref="C22:M22" si="0">C3</f>
        <v>Lieu de la mission</v>
      </c>
      <c r="D22" s="3" t="str">
        <f t="shared" si="0"/>
        <v>Trajet A/R</v>
      </c>
      <c r="E22" s="5" t="str">
        <f t="shared" si="0"/>
        <v>Animateur n°1</v>
      </c>
      <c r="F22" s="3" t="str">
        <f t="shared" si="0"/>
        <v>Véhicule Animateur 1</v>
      </c>
      <c r="G22" s="5" t="str">
        <f t="shared" si="0"/>
        <v>Animateur n°2</v>
      </c>
      <c r="H22" s="3" t="str">
        <f t="shared" si="0"/>
        <v>Véhicule Animateur 2</v>
      </c>
      <c r="I22" s="3" t="str">
        <f t="shared" si="0"/>
        <v>Animateur n°3</v>
      </c>
      <c r="J22" s="3" t="str">
        <f t="shared" si="0"/>
        <v>Participants</v>
      </c>
      <c r="K22" s="3" t="str">
        <f t="shared" si="0"/>
        <v>Km</v>
      </c>
      <c r="L22" s="3" t="str">
        <f t="shared" si="0"/>
        <v>D+</v>
      </c>
      <c r="M22" s="3" t="str">
        <f t="shared" si="0"/>
        <v>Commentaire</v>
      </c>
    </row>
    <row r="23" spans="1:13" x14ac:dyDescent="0.2">
      <c r="A23" s="3">
        <v>1</v>
      </c>
      <c r="B23" s="22">
        <v>45663</v>
      </c>
      <c r="C23" s="8" t="s">
        <v>52</v>
      </c>
      <c r="D23" s="9">
        <v>5</v>
      </c>
      <c r="E23" s="8" t="s">
        <v>37</v>
      </c>
      <c r="F23" s="9" t="s">
        <v>17</v>
      </c>
      <c r="G23" s="8" t="s">
        <v>53</v>
      </c>
      <c r="H23" s="9" t="s">
        <v>17</v>
      </c>
      <c r="I23" s="8"/>
      <c r="J23" s="9">
        <v>24</v>
      </c>
      <c r="K23" s="9">
        <v>6.5</v>
      </c>
      <c r="L23" s="9">
        <v>100</v>
      </c>
      <c r="M23" s="9" t="s">
        <v>19</v>
      </c>
    </row>
    <row r="24" spans="1:13" x14ac:dyDescent="0.2">
      <c r="A24" s="3">
        <v>1</v>
      </c>
      <c r="B24" s="22">
        <v>45670</v>
      </c>
      <c r="C24" s="8" t="s">
        <v>54</v>
      </c>
      <c r="D24" s="9">
        <v>20</v>
      </c>
      <c r="E24" s="8" t="s">
        <v>430</v>
      </c>
      <c r="F24" s="9" t="s">
        <v>25</v>
      </c>
      <c r="G24" s="8" t="s">
        <v>56</v>
      </c>
      <c r="H24" s="9" t="s">
        <v>17</v>
      </c>
      <c r="I24" s="8" t="s">
        <v>57</v>
      </c>
      <c r="J24" s="9">
        <v>30</v>
      </c>
      <c r="K24" s="9">
        <v>6</v>
      </c>
      <c r="L24" s="9">
        <v>130</v>
      </c>
      <c r="M24" s="9" t="s">
        <v>19</v>
      </c>
    </row>
    <row r="25" spans="1:13" x14ac:dyDescent="0.2">
      <c r="A25" s="13">
        <v>0</v>
      </c>
      <c r="B25" s="14">
        <v>45677</v>
      </c>
      <c r="C25" s="15"/>
      <c r="D25" s="16"/>
      <c r="E25" s="15"/>
      <c r="F25" s="16"/>
      <c r="G25" s="15"/>
      <c r="H25" s="17"/>
      <c r="I25" s="16"/>
      <c r="J25" s="16"/>
      <c r="K25" s="16"/>
      <c r="L25" s="16"/>
      <c r="M25" s="16" t="s">
        <v>30</v>
      </c>
    </row>
    <row r="26" spans="1:13" x14ac:dyDescent="0.2">
      <c r="A26" s="3">
        <v>1</v>
      </c>
      <c r="B26" s="22">
        <v>45684</v>
      </c>
      <c r="C26" s="8" t="s">
        <v>58</v>
      </c>
      <c r="D26" s="9">
        <v>34</v>
      </c>
      <c r="E26" s="8" t="s">
        <v>429</v>
      </c>
      <c r="F26" s="9" t="s">
        <v>25</v>
      </c>
      <c r="G26" s="8" t="s">
        <v>47</v>
      </c>
      <c r="H26" s="9" t="s">
        <v>17</v>
      </c>
      <c r="I26" s="8"/>
      <c r="J26" s="9">
        <v>24</v>
      </c>
      <c r="K26" s="9">
        <v>6.5</v>
      </c>
      <c r="L26" s="9">
        <v>110</v>
      </c>
      <c r="M26" s="9" t="s">
        <v>19</v>
      </c>
    </row>
    <row r="27" spans="1:13" ht="25.5" x14ac:dyDescent="0.2">
      <c r="A27" s="3">
        <v>1</v>
      </c>
      <c r="B27" s="22">
        <v>45691</v>
      </c>
      <c r="C27" s="23" t="s">
        <v>59</v>
      </c>
      <c r="D27" s="9">
        <v>28</v>
      </c>
      <c r="E27" s="8" t="s">
        <v>37</v>
      </c>
      <c r="F27" s="9" t="s">
        <v>22</v>
      </c>
      <c r="G27" s="8" t="s">
        <v>60</v>
      </c>
      <c r="H27" s="9" t="s">
        <v>25</v>
      </c>
      <c r="I27" s="8"/>
      <c r="J27" s="9">
        <v>26</v>
      </c>
      <c r="K27" s="9">
        <v>6</v>
      </c>
      <c r="L27" s="9">
        <v>110</v>
      </c>
      <c r="M27" s="9" t="s">
        <v>19</v>
      </c>
    </row>
    <row r="28" spans="1:13" x14ac:dyDescent="0.2">
      <c r="A28" s="13">
        <v>0</v>
      </c>
      <c r="B28" s="14">
        <v>45698</v>
      </c>
      <c r="C28" s="15"/>
      <c r="D28" s="16"/>
      <c r="E28" s="15"/>
      <c r="F28" s="16"/>
      <c r="G28" s="15"/>
      <c r="H28" s="17"/>
      <c r="I28" s="16"/>
      <c r="J28" s="16"/>
      <c r="K28" s="16"/>
      <c r="L28" s="16"/>
      <c r="M28" s="13" t="s">
        <v>30</v>
      </c>
    </row>
    <row r="29" spans="1:13" x14ac:dyDescent="0.2">
      <c r="A29" s="13">
        <v>0</v>
      </c>
      <c r="B29" s="14">
        <v>45705</v>
      </c>
      <c r="C29" s="15" t="s">
        <v>34</v>
      </c>
      <c r="D29" s="16"/>
      <c r="E29" s="15"/>
      <c r="F29" s="16"/>
      <c r="G29" s="15"/>
      <c r="H29" s="17"/>
      <c r="I29" s="16"/>
      <c r="J29" s="16"/>
      <c r="K29" s="16"/>
      <c r="L29" s="16"/>
      <c r="M29" s="16" t="s">
        <v>35</v>
      </c>
    </row>
    <row r="30" spans="1:13" x14ac:dyDescent="0.2">
      <c r="A30" s="13">
        <v>0</v>
      </c>
      <c r="B30" s="14">
        <v>45712</v>
      </c>
      <c r="C30" s="15" t="s">
        <v>34</v>
      </c>
      <c r="D30" s="16"/>
      <c r="E30" s="15"/>
      <c r="F30" s="16"/>
      <c r="G30" s="15"/>
      <c r="H30" s="17"/>
      <c r="I30" s="16"/>
      <c r="J30" s="16"/>
      <c r="K30" s="16"/>
      <c r="L30" s="16"/>
      <c r="M30" s="16" t="s">
        <v>35</v>
      </c>
    </row>
    <row r="31" spans="1:13" x14ac:dyDescent="0.2">
      <c r="A31" s="3">
        <v>1</v>
      </c>
      <c r="B31" s="22">
        <v>45719</v>
      </c>
      <c r="C31" s="8" t="s">
        <v>61</v>
      </c>
      <c r="D31" s="9">
        <v>34</v>
      </c>
      <c r="E31" s="8" t="s">
        <v>32</v>
      </c>
      <c r="F31" s="9" t="s">
        <v>17</v>
      </c>
      <c r="G31" s="8" t="s">
        <v>62</v>
      </c>
      <c r="H31" s="9" t="s">
        <v>25</v>
      </c>
      <c r="I31" s="8"/>
      <c r="J31" s="9">
        <v>33</v>
      </c>
      <c r="K31" s="9">
        <v>6.3</v>
      </c>
      <c r="L31" s="9">
        <v>60</v>
      </c>
      <c r="M31" s="9" t="s">
        <v>19</v>
      </c>
    </row>
    <row r="32" spans="1:13" x14ac:dyDescent="0.2">
      <c r="A32" s="13">
        <v>0</v>
      </c>
      <c r="B32" s="14">
        <v>45726</v>
      </c>
      <c r="C32" s="15"/>
      <c r="D32" s="16"/>
      <c r="E32" s="15"/>
      <c r="F32" s="16"/>
      <c r="G32" s="15"/>
      <c r="H32" s="17"/>
      <c r="I32" s="16"/>
      <c r="J32" s="16"/>
      <c r="K32" s="16"/>
      <c r="L32" s="16"/>
      <c r="M32" s="13" t="s">
        <v>30</v>
      </c>
    </row>
    <row r="33" spans="1:13" x14ac:dyDescent="0.2">
      <c r="A33" s="3">
        <v>1</v>
      </c>
      <c r="B33" s="22">
        <v>45733</v>
      </c>
      <c r="C33" s="8" t="s">
        <v>63</v>
      </c>
      <c r="D33" s="9">
        <v>104</v>
      </c>
      <c r="E33" s="8" t="s">
        <v>64</v>
      </c>
      <c r="F33" s="9" t="s">
        <v>25</v>
      </c>
      <c r="G33" s="8" t="s">
        <v>65</v>
      </c>
      <c r="H33" s="9" t="s">
        <v>17</v>
      </c>
      <c r="I33" s="8"/>
      <c r="J33" s="9">
        <v>15</v>
      </c>
      <c r="K33" s="9">
        <v>8</v>
      </c>
      <c r="L33" s="9">
        <v>80</v>
      </c>
      <c r="M33" s="9" t="s">
        <v>19</v>
      </c>
    </row>
    <row r="34" spans="1:13" x14ac:dyDescent="0.2">
      <c r="A34" s="13">
        <v>0</v>
      </c>
      <c r="B34" s="14">
        <v>45740</v>
      </c>
      <c r="C34" s="15"/>
      <c r="D34" s="16"/>
      <c r="E34" s="15"/>
      <c r="F34" s="16"/>
      <c r="G34" s="15"/>
      <c r="H34" s="17"/>
      <c r="I34" s="16"/>
      <c r="J34" s="16"/>
      <c r="K34" s="16"/>
      <c r="L34" s="16"/>
      <c r="M34" s="16" t="s">
        <v>30</v>
      </c>
    </row>
    <row r="35" spans="1:13" ht="25.5" x14ac:dyDescent="0.2">
      <c r="A35" s="3">
        <v>1</v>
      </c>
      <c r="B35" s="22">
        <v>45747</v>
      </c>
      <c r="C35" s="23" t="s">
        <v>66</v>
      </c>
      <c r="D35" s="9">
        <v>30</v>
      </c>
      <c r="E35" s="8" t="s">
        <v>32</v>
      </c>
      <c r="F35" s="9" t="s">
        <v>22</v>
      </c>
      <c r="G35" s="8" t="s">
        <v>67</v>
      </c>
      <c r="H35" s="9" t="s">
        <v>25</v>
      </c>
      <c r="I35" s="8"/>
      <c r="J35" s="9">
        <v>34</v>
      </c>
      <c r="K35" s="9">
        <v>6.5</v>
      </c>
      <c r="L35" s="9">
        <v>100</v>
      </c>
      <c r="M35" s="9" t="s">
        <v>19</v>
      </c>
    </row>
    <row r="36" spans="1:13" x14ac:dyDescent="0.2">
      <c r="A36" s="19">
        <f>SUM(A23:A35)</f>
        <v>7</v>
      </c>
      <c r="B36" s="20"/>
      <c r="C36" s="21"/>
      <c r="D36" s="19">
        <f>SUM(D23:D35)</f>
        <v>255</v>
      </c>
      <c r="E36" s="21"/>
      <c r="F36" s="19"/>
      <c r="G36" s="21"/>
      <c r="H36" s="19"/>
      <c r="I36" s="19"/>
      <c r="J36" s="19">
        <f>SUM(J23:J35)</f>
        <v>186</v>
      </c>
      <c r="K36" s="19">
        <f>SUM(K23:K35)</f>
        <v>45.8</v>
      </c>
      <c r="L36" s="19">
        <f>SUM(L23:L35)</f>
        <v>690</v>
      </c>
      <c r="M36" s="19"/>
    </row>
    <row r="38" spans="1:13" ht="25.5" x14ac:dyDescent="0.35">
      <c r="A38" s="155" t="s">
        <v>68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1:13" x14ac:dyDescent="0.2">
      <c r="A39" s="9" t="s">
        <v>2</v>
      </c>
      <c r="B39" s="50" t="str">
        <f t="shared" ref="B39:M39" si="1">B3</f>
        <v>Date</v>
      </c>
      <c r="C39" s="8" t="str">
        <f t="shared" si="1"/>
        <v>Lieu de la mission</v>
      </c>
      <c r="D39" s="9" t="str">
        <f t="shared" si="1"/>
        <v>Trajet A/R</v>
      </c>
      <c r="E39" s="8" t="str">
        <f t="shared" si="1"/>
        <v>Animateur n°1</v>
      </c>
      <c r="F39" s="9" t="str">
        <f t="shared" si="1"/>
        <v>Véhicule Animateur 1</v>
      </c>
      <c r="G39" s="8" t="str">
        <f t="shared" si="1"/>
        <v>Animateur n°2</v>
      </c>
      <c r="H39" s="9" t="str">
        <f t="shared" si="1"/>
        <v>Véhicule Animateur 2</v>
      </c>
      <c r="I39" s="9" t="str">
        <f t="shared" si="1"/>
        <v>Animateur n°3</v>
      </c>
      <c r="J39" s="9" t="str">
        <f t="shared" si="1"/>
        <v>Participants</v>
      </c>
      <c r="K39" s="9" t="str">
        <f t="shared" si="1"/>
        <v>Km</v>
      </c>
      <c r="L39" s="9" t="str">
        <f t="shared" si="1"/>
        <v>D+</v>
      </c>
      <c r="M39" s="9" t="str">
        <f t="shared" si="1"/>
        <v>Commentaire</v>
      </c>
    </row>
    <row r="40" spans="1:13" x14ac:dyDescent="0.2">
      <c r="A40" s="26">
        <v>1</v>
      </c>
      <c r="B40" s="7">
        <v>45754</v>
      </c>
      <c r="C40" s="27" t="s">
        <v>382</v>
      </c>
      <c r="D40" s="26">
        <v>30</v>
      </c>
      <c r="E40" s="27" t="s">
        <v>37</v>
      </c>
      <c r="F40" s="26" t="s">
        <v>22</v>
      </c>
      <c r="G40" s="27" t="s">
        <v>41</v>
      </c>
      <c r="H40" s="26" t="s">
        <v>25</v>
      </c>
      <c r="I40" s="26"/>
      <c r="J40" s="26">
        <v>17</v>
      </c>
      <c r="K40" s="26">
        <v>6</v>
      </c>
      <c r="L40" s="26">
        <v>110</v>
      </c>
      <c r="M40" s="26" t="s">
        <v>19</v>
      </c>
    </row>
    <row r="41" spans="1:13" x14ac:dyDescent="0.2">
      <c r="A41" s="126">
        <v>0</v>
      </c>
      <c r="B41" s="122">
        <v>45761</v>
      </c>
      <c r="C41" s="107"/>
      <c r="D41" s="108"/>
      <c r="E41" s="107"/>
      <c r="F41" s="108"/>
      <c r="G41" s="107"/>
      <c r="H41" s="108"/>
      <c r="I41" s="108"/>
      <c r="J41" s="108"/>
      <c r="K41" s="108"/>
      <c r="L41" s="108"/>
      <c r="M41" s="110" t="s">
        <v>34</v>
      </c>
    </row>
    <row r="42" spans="1:13" x14ac:dyDescent="0.2">
      <c r="A42" s="126">
        <v>0</v>
      </c>
      <c r="B42" s="122">
        <v>45768</v>
      </c>
      <c r="C42" s="107"/>
      <c r="D42" s="108"/>
      <c r="E42" s="107"/>
      <c r="F42" s="108"/>
      <c r="G42" s="107"/>
      <c r="H42" s="108"/>
      <c r="I42" s="108"/>
      <c r="J42" s="108"/>
      <c r="K42" s="108"/>
      <c r="L42" s="108"/>
      <c r="M42" s="110" t="s">
        <v>34</v>
      </c>
    </row>
    <row r="43" spans="1:13" x14ac:dyDescent="0.2">
      <c r="A43" s="26">
        <v>1</v>
      </c>
      <c r="B43" s="7">
        <v>45775</v>
      </c>
      <c r="C43" s="27" t="s">
        <v>396</v>
      </c>
      <c r="D43" s="26">
        <v>20</v>
      </c>
      <c r="E43" s="27" t="s">
        <v>429</v>
      </c>
      <c r="F43" s="26" t="s">
        <v>25</v>
      </c>
      <c r="G43" s="27" t="s">
        <v>116</v>
      </c>
      <c r="H43" s="26" t="s">
        <v>25</v>
      </c>
      <c r="I43" s="26"/>
      <c r="J43" s="26">
        <v>19</v>
      </c>
      <c r="K43" s="26">
        <v>5.5</v>
      </c>
      <c r="L43" s="26">
        <v>15</v>
      </c>
      <c r="M43" s="26" t="s">
        <v>397</v>
      </c>
    </row>
    <row r="44" spans="1:13" x14ac:dyDescent="0.2">
      <c r="A44" s="110">
        <v>0</v>
      </c>
      <c r="B44" s="122">
        <v>45782</v>
      </c>
      <c r="C44" s="107"/>
      <c r="D44" s="108"/>
      <c r="E44" s="107"/>
      <c r="F44" s="108"/>
      <c r="G44" s="107"/>
      <c r="H44" s="108"/>
      <c r="I44" s="108"/>
      <c r="J44" s="108"/>
      <c r="K44" s="108"/>
      <c r="L44" s="108"/>
      <c r="M44" s="110" t="s">
        <v>30</v>
      </c>
    </row>
    <row r="45" spans="1:13" x14ac:dyDescent="0.2">
      <c r="A45" s="26">
        <v>1</v>
      </c>
      <c r="B45" s="7">
        <v>45789</v>
      </c>
      <c r="C45" s="27" t="s">
        <v>407</v>
      </c>
      <c r="D45" s="26">
        <v>24</v>
      </c>
      <c r="E45" s="27" t="s">
        <v>32</v>
      </c>
      <c r="F45" s="26" t="s">
        <v>22</v>
      </c>
      <c r="G45" s="27" t="s">
        <v>62</v>
      </c>
      <c r="H45" s="26" t="s">
        <v>25</v>
      </c>
      <c r="I45" s="26"/>
      <c r="J45" s="26">
        <v>25</v>
      </c>
      <c r="K45" s="26">
        <v>6.6</v>
      </c>
      <c r="L45" s="26">
        <v>100</v>
      </c>
      <c r="M45" s="26" t="s">
        <v>19</v>
      </c>
    </row>
    <row r="46" spans="1:13" x14ac:dyDescent="0.2">
      <c r="A46" s="26">
        <v>1</v>
      </c>
      <c r="B46" s="7">
        <v>45796</v>
      </c>
      <c r="C46" s="27" t="s">
        <v>415</v>
      </c>
      <c r="D46" s="26">
        <v>50</v>
      </c>
      <c r="E46" s="27" t="s">
        <v>70</v>
      </c>
      <c r="F46" s="26" t="s">
        <v>22</v>
      </c>
      <c r="G46" s="27" t="s">
        <v>406</v>
      </c>
      <c r="H46" s="26" t="s">
        <v>25</v>
      </c>
      <c r="I46" s="26"/>
      <c r="J46" s="26">
        <v>17</v>
      </c>
      <c r="K46" s="26">
        <v>6.5</v>
      </c>
      <c r="L46" s="26">
        <v>120</v>
      </c>
      <c r="M46" s="26" t="s">
        <v>19</v>
      </c>
    </row>
    <row r="47" spans="1:13" x14ac:dyDescent="0.2">
      <c r="A47" s="26">
        <v>1</v>
      </c>
      <c r="B47" s="7">
        <v>45803</v>
      </c>
      <c r="C47" s="27" t="s">
        <v>447</v>
      </c>
      <c r="D47" s="26">
        <v>60</v>
      </c>
      <c r="E47" s="27" t="s">
        <v>67</v>
      </c>
      <c r="F47" s="26" t="s">
        <v>25</v>
      </c>
      <c r="G47" s="27" t="s">
        <v>448</v>
      </c>
      <c r="H47" s="26" t="s">
        <v>17</v>
      </c>
      <c r="I47" s="26"/>
      <c r="J47" s="26"/>
      <c r="K47" s="26"/>
      <c r="L47" s="26"/>
      <c r="M47" s="26" t="s">
        <v>449</v>
      </c>
    </row>
    <row r="48" spans="1:13" x14ac:dyDescent="0.2">
      <c r="A48" s="26">
        <v>1</v>
      </c>
      <c r="B48" s="7">
        <v>45810</v>
      </c>
      <c r="C48" s="27" t="s">
        <v>450</v>
      </c>
      <c r="D48" s="26">
        <v>13</v>
      </c>
      <c r="E48" s="27" t="s">
        <v>41</v>
      </c>
      <c r="F48" s="26" t="s">
        <v>25</v>
      </c>
      <c r="G48" s="27" t="s">
        <v>430</v>
      </c>
      <c r="H48" s="26" t="s">
        <v>25</v>
      </c>
      <c r="I48" s="26"/>
      <c r="J48" s="26">
        <v>12</v>
      </c>
      <c r="K48" s="26">
        <v>6.7</v>
      </c>
      <c r="L48" s="26">
        <v>70</v>
      </c>
      <c r="M48" s="26" t="s">
        <v>19</v>
      </c>
    </row>
    <row r="49" spans="1:13" x14ac:dyDescent="0.2">
      <c r="A49" s="110">
        <v>0</v>
      </c>
      <c r="B49" s="122">
        <v>45817</v>
      </c>
      <c r="C49" s="110" t="s">
        <v>410</v>
      </c>
      <c r="D49" s="108"/>
      <c r="E49" s="107"/>
      <c r="F49" s="108"/>
      <c r="G49" s="107"/>
      <c r="H49" s="108"/>
      <c r="I49" s="108"/>
      <c r="J49" s="108"/>
      <c r="K49" s="108"/>
      <c r="L49" s="108"/>
      <c r="M49" s="110" t="s">
        <v>410</v>
      </c>
    </row>
    <row r="50" spans="1:13" x14ac:dyDescent="0.2">
      <c r="A50" s="26">
        <v>1</v>
      </c>
      <c r="B50" s="7">
        <v>45824</v>
      </c>
      <c r="C50" s="27" t="s">
        <v>126</v>
      </c>
      <c r="D50" s="26">
        <v>40</v>
      </c>
      <c r="E50" s="27" t="s">
        <v>70</v>
      </c>
      <c r="F50" s="26" t="s">
        <v>22</v>
      </c>
      <c r="G50" s="27" t="s">
        <v>406</v>
      </c>
      <c r="H50" s="26" t="s">
        <v>25</v>
      </c>
      <c r="I50" s="26"/>
      <c r="J50" s="26">
        <v>19</v>
      </c>
      <c r="K50" s="26">
        <v>6.9</v>
      </c>
      <c r="L50" s="26">
        <v>100</v>
      </c>
      <c r="M50" s="26" t="s">
        <v>19</v>
      </c>
    </row>
    <row r="51" spans="1:13" x14ac:dyDescent="0.2">
      <c r="A51" s="147">
        <v>0</v>
      </c>
      <c r="B51" s="122">
        <v>45831</v>
      </c>
      <c r="C51" s="119" t="s">
        <v>496</v>
      </c>
      <c r="D51" s="108"/>
      <c r="E51" s="107"/>
      <c r="F51" s="108"/>
      <c r="G51" s="107"/>
      <c r="H51" s="108"/>
      <c r="I51" s="108"/>
      <c r="J51" s="108"/>
      <c r="K51" s="108"/>
      <c r="L51" s="108"/>
      <c r="M51" s="110" t="s">
        <v>496</v>
      </c>
    </row>
    <row r="52" spans="1:13" x14ac:dyDescent="0.2">
      <c r="A52" s="129">
        <f>SUM(A40:A51)</f>
        <v>7</v>
      </c>
      <c r="B52" s="130"/>
      <c r="C52" s="131"/>
      <c r="D52" s="129">
        <f>SUM(D40:D51)</f>
        <v>237</v>
      </c>
      <c r="E52" s="131"/>
      <c r="F52" s="129"/>
      <c r="G52" s="131"/>
      <c r="H52" s="129"/>
      <c r="I52" s="129"/>
      <c r="J52" s="129">
        <f>SUM(J40:J51)</f>
        <v>109</v>
      </c>
      <c r="K52" s="129">
        <f>SUM(K40:K51)</f>
        <v>38.200000000000003</v>
      </c>
      <c r="L52" s="129">
        <f>SUM(L40:L51)</f>
        <v>515</v>
      </c>
      <c r="M52" s="129"/>
    </row>
    <row r="56" spans="1:13" x14ac:dyDescent="0.2">
      <c r="J56" s="28"/>
      <c r="K56" s="28"/>
      <c r="L56" s="28"/>
    </row>
  </sheetData>
  <mergeCells count="4">
    <mergeCell ref="A1:M1"/>
    <mergeCell ref="A2:M2"/>
    <mergeCell ref="A21:M21"/>
    <mergeCell ref="A38:M38"/>
  </mergeCells>
  <conditionalFormatting sqref="A4:A18 A23:A35 A40:A51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"/>
  <sheetViews>
    <sheetView topLeftCell="A28" zoomScale="90" zoomScaleNormal="90" workbookViewId="0">
      <selection activeCell="C60" sqref="C60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1.28515625" customWidth="1"/>
    <col min="4" max="4" width="10" style="1" customWidth="1"/>
    <col min="5" max="5" width="21.140625" customWidth="1"/>
    <col min="6" max="6" width="19.7109375" style="1" customWidth="1"/>
    <col min="7" max="7" width="20.5703125" customWidth="1"/>
    <col min="8" max="8" width="19.7109375" style="1" customWidth="1"/>
    <col min="9" max="9" width="18.28515625" style="1" customWidth="1"/>
    <col min="10" max="10" width="11.5703125" style="1" customWidth="1"/>
    <col min="11" max="11" width="5.42578125" style="1" customWidth="1"/>
    <col min="12" max="12" width="6" style="1" customWidth="1"/>
    <col min="13" max="13" width="28.5703125" style="1" customWidth="1"/>
    <col min="14" max="21" width="11.5703125" style="1" customWidth="1"/>
  </cols>
  <sheetData>
    <row r="1" spans="1:23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3" ht="25.5" x14ac:dyDescent="0.3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2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/>
      <c r="O3"/>
      <c r="P3"/>
      <c r="Q3"/>
      <c r="R3"/>
      <c r="S3"/>
      <c r="T3"/>
      <c r="U3"/>
    </row>
    <row r="4" spans="1:23" x14ac:dyDescent="0.2">
      <c r="A4" s="6">
        <v>1</v>
      </c>
      <c r="B4" s="7">
        <v>45544</v>
      </c>
      <c r="C4" s="8" t="s">
        <v>69</v>
      </c>
      <c r="D4" s="9">
        <v>30</v>
      </c>
      <c r="E4" s="8" t="s">
        <v>70</v>
      </c>
      <c r="F4" s="9" t="s">
        <v>22</v>
      </c>
      <c r="G4" s="8" t="s">
        <v>71</v>
      </c>
      <c r="H4" s="9" t="s">
        <v>25</v>
      </c>
      <c r="I4" s="8"/>
      <c r="J4" s="9">
        <v>31</v>
      </c>
      <c r="K4" s="9">
        <v>8</v>
      </c>
      <c r="L4" s="9">
        <v>150</v>
      </c>
      <c r="M4" s="9" t="s">
        <v>19</v>
      </c>
    </row>
    <row r="5" spans="1:23" x14ac:dyDescent="0.2">
      <c r="A5" s="10">
        <v>1</v>
      </c>
      <c r="B5" s="7">
        <v>45551</v>
      </c>
      <c r="C5" s="27" t="s">
        <v>72</v>
      </c>
      <c r="D5" s="9">
        <v>52</v>
      </c>
      <c r="E5" s="8" t="s">
        <v>73</v>
      </c>
      <c r="F5" s="9" t="s">
        <v>25</v>
      </c>
      <c r="G5" s="8" t="s">
        <v>74</v>
      </c>
      <c r="H5" s="9" t="s">
        <v>22</v>
      </c>
      <c r="I5" s="8"/>
      <c r="J5" s="9">
        <v>35</v>
      </c>
      <c r="K5" s="9">
        <v>8.5</v>
      </c>
      <c r="L5" s="9">
        <v>170</v>
      </c>
      <c r="M5" s="9" t="s">
        <v>19</v>
      </c>
    </row>
    <row r="6" spans="1:23" x14ac:dyDescent="0.2">
      <c r="A6" s="6">
        <v>1</v>
      </c>
      <c r="B6" s="7">
        <v>45558</v>
      </c>
      <c r="C6" s="8" t="s">
        <v>75</v>
      </c>
      <c r="D6" s="9">
        <v>60</v>
      </c>
      <c r="E6" s="8" t="s">
        <v>70</v>
      </c>
      <c r="F6" s="9" t="s">
        <v>22</v>
      </c>
      <c r="G6" s="8" t="s">
        <v>76</v>
      </c>
      <c r="H6" s="9" t="s">
        <v>25</v>
      </c>
      <c r="I6" s="8"/>
      <c r="J6" s="9">
        <v>32</v>
      </c>
      <c r="K6" s="9">
        <v>9</v>
      </c>
      <c r="L6" s="9">
        <v>220</v>
      </c>
      <c r="M6" s="9" t="s">
        <v>19</v>
      </c>
    </row>
    <row r="7" spans="1:23" x14ac:dyDescent="0.2">
      <c r="A7" s="10">
        <v>1</v>
      </c>
      <c r="B7" s="7">
        <v>45565</v>
      </c>
      <c r="C7" s="8" t="s">
        <v>77</v>
      </c>
      <c r="D7" s="9">
        <v>30</v>
      </c>
      <c r="E7" s="8" t="s">
        <v>70</v>
      </c>
      <c r="F7" s="9" t="s">
        <v>22</v>
      </c>
      <c r="G7" s="8" t="s">
        <v>78</v>
      </c>
      <c r="H7" s="9" t="s">
        <v>17</v>
      </c>
      <c r="I7" s="8"/>
      <c r="J7" s="9">
        <v>36</v>
      </c>
      <c r="K7" s="9">
        <v>8</v>
      </c>
      <c r="L7" s="9">
        <v>150</v>
      </c>
      <c r="M7" s="9" t="s">
        <v>19</v>
      </c>
    </row>
    <row r="8" spans="1:23" x14ac:dyDescent="0.2">
      <c r="A8" s="13">
        <v>0</v>
      </c>
      <c r="B8" s="14">
        <v>45572</v>
      </c>
      <c r="C8" s="15"/>
      <c r="D8" s="16"/>
      <c r="E8" s="15"/>
      <c r="F8" s="16"/>
      <c r="G8" s="15"/>
      <c r="H8" s="17"/>
      <c r="I8" s="16"/>
      <c r="J8" s="16"/>
      <c r="K8" s="16"/>
      <c r="L8" s="16"/>
      <c r="M8" s="16" t="s">
        <v>30</v>
      </c>
      <c r="V8" s="1"/>
      <c r="W8" s="1"/>
    </row>
    <row r="9" spans="1:23" x14ac:dyDescent="0.2">
      <c r="A9" s="10">
        <v>1</v>
      </c>
      <c r="B9" s="7">
        <v>45579</v>
      </c>
      <c r="C9" s="8" t="s">
        <v>79</v>
      </c>
      <c r="D9" s="9">
        <v>30</v>
      </c>
      <c r="E9" s="8" t="s">
        <v>49</v>
      </c>
      <c r="F9" s="9" t="s">
        <v>25</v>
      </c>
      <c r="G9" s="8" t="s">
        <v>80</v>
      </c>
      <c r="H9" s="9" t="s">
        <v>17</v>
      </c>
      <c r="I9" s="8"/>
      <c r="J9" s="9">
        <v>20</v>
      </c>
      <c r="K9" s="9">
        <v>8</v>
      </c>
      <c r="L9" s="9">
        <v>200</v>
      </c>
      <c r="M9" s="9" t="s">
        <v>81</v>
      </c>
    </row>
    <row r="10" spans="1:23" x14ac:dyDescent="0.2">
      <c r="A10" s="13">
        <v>0</v>
      </c>
      <c r="B10" s="14">
        <v>45586</v>
      </c>
      <c r="C10" s="15" t="s">
        <v>34</v>
      </c>
      <c r="D10" s="16"/>
      <c r="E10" s="15"/>
      <c r="F10" s="16"/>
      <c r="G10" s="15"/>
      <c r="H10" s="17"/>
      <c r="I10" s="16"/>
      <c r="J10" s="16"/>
      <c r="K10" s="16"/>
      <c r="L10" s="16"/>
      <c r="M10" s="16" t="s">
        <v>35</v>
      </c>
      <c r="V10" s="1"/>
      <c r="W10" s="1"/>
    </row>
    <row r="11" spans="1:23" x14ac:dyDescent="0.2">
      <c r="A11" s="13">
        <v>0</v>
      </c>
      <c r="B11" s="14">
        <v>45593</v>
      </c>
      <c r="C11" s="15" t="s">
        <v>34</v>
      </c>
      <c r="D11" s="13"/>
      <c r="E11" s="15"/>
      <c r="F11" s="16"/>
      <c r="G11" s="15"/>
      <c r="H11" s="17"/>
      <c r="I11" s="16"/>
      <c r="J11" s="16"/>
      <c r="K11" s="16"/>
      <c r="L11" s="16"/>
      <c r="M11" s="16" t="s">
        <v>35</v>
      </c>
      <c r="V11" s="1"/>
      <c r="W11" s="1"/>
    </row>
    <row r="12" spans="1:23" x14ac:dyDescent="0.2">
      <c r="A12" s="6">
        <v>1</v>
      </c>
      <c r="B12" s="12">
        <v>45600</v>
      </c>
      <c r="C12" s="8" t="s">
        <v>82</v>
      </c>
      <c r="D12" s="9">
        <v>50</v>
      </c>
      <c r="E12" s="8" t="s">
        <v>70</v>
      </c>
      <c r="F12" s="9" t="s">
        <v>22</v>
      </c>
      <c r="G12" s="8" t="s">
        <v>71</v>
      </c>
      <c r="H12" s="9" t="s">
        <v>17</v>
      </c>
      <c r="I12" s="8"/>
      <c r="J12" s="9">
        <v>35</v>
      </c>
      <c r="K12" s="9">
        <v>8.5</v>
      </c>
      <c r="L12" s="9">
        <v>260</v>
      </c>
      <c r="M12" s="9" t="s">
        <v>19</v>
      </c>
      <c r="V12" s="1"/>
      <c r="W12" s="1"/>
    </row>
    <row r="13" spans="1:23" x14ac:dyDescent="0.2">
      <c r="A13" s="13">
        <v>0</v>
      </c>
      <c r="B13" s="14">
        <v>45607</v>
      </c>
      <c r="C13" s="15" t="s">
        <v>39</v>
      </c>
      <c r="D13" s="16"/>
      <c r="E13" s="15"/>
      <c r="F13" s="16"/>
      <c r="G13" s="15"/>
      <c r="H13" s="16"/>
      <c r="I13" s="16"/>
      <c r="J13" s="16"/>
      <c r="K13" s="16"/>
      <c r="L13" s="16"/>
      <c r="M13" s="16" t="s">
        <v>35</v>
      </c>
      <c r="V13" s="1"/>
      <c r="W13" s="1"/>
    </row>
    <row r="14" spans="1:23" x14ac:dyDescent="0.2">
      <c r="A14" s="6">
        <v>1</v>
      </c>
      <c r="B14" s="12">
        <v>45614</v>
      </c>
      <c r="C14" s="8" t="s">
        <v>83</v>
      </c>
      <c r="D14" s="9">
        <v>60</v>
      </c>
      <c r="E14" s="8" t="s">
        <v>70</v>
      </c>
      <c r="F14" s="9" t="s">
        <v>22</v>
      </c>
      <c r="G14" s="8" t="s">
        <v>84</v>
      </c>
      <c r="H14" s="9" t="s">
        <v>25</v>
      </c>
      <c r="I14" s="8"/>
      <c r="J14" s="9">
        <v>40</v>
      </c>
      <c r="K14" s="9">
        <v>9</v>
      </c>
      <c r="L14" s="9">
        <v>220</v>
      </c>
      <c r="M14" s="9" t="s">
        <v>85</v>
      </c>
      <c r="V14" s="1"/>
      <c r="W14" s="1"/>
    </row>
    <row r="15" spans="1:23" x14ac:dyDescent="0.2">
      <c r="A15" s="13">
        <v>0</v>
      </c>
      <c r="B15" s="14">
        <v>45621</v>
      </c>
      <c r="C15" s="15"/>
      <c r="D15" s="16"/>
      <c r="E15" s="15"/>
      <c r="F15" s="16"/>
      <c r="G15" s="15"/>
      <c r="H15" s="16"/>
      <c r="I15" s="16"/>
      <c r="J15" s="16"/>
      <c r="K15" s="16"/>
      <c r="L15" s="16"/>
      <c r="M15" s="16" t="s">
        <v>30</v>
      </c>
      <c r="V15" s="1"/>
      <c r="W15" s="1"/>
    </row>
    <row r="16" spans="1:23" ht="38.25" x14ac:dyDescent="0.2">
      <c r="A16" s="10">
        <v>1</v>
      </c>
      <c r="B16" s="12">
        <v>45628</v>
      </c>
      <c r="C16" s="8" t="s">
        <v>86</v>
      </c>
      <c r="D16" s="9">
        <v>60</v>
      </c>
      <c r="E16" s="8" t="s">
        <v>70</v>
      </c>
      <c r="F16" s="9" t="s">
        <v>22</v>
      </c>
      <c r="G16" s="8" t="s">
        <v>87</v>
      </c>
      <c r="H16" s="9" t="s">
        <v>25</v>
      </c>
      <c r="I16" s="8"/>
      <c r="J16" s="9">
        <v>37</v>
      </c>
      <c r="K16" s="9">
        <v>8</v>
      </c>
      <c r="L16" s="9">
        <v>150</v>
      </c>
      <c r="M16" s="18" t="s">
        <v>88</v>
      </c>
      <c r="V16" s="1"/>
      <c r="W16" s="1"/>
    </row>
    <row r="17" spans="1:23" ht="25.5" x14ac:dyDescent="0.2">
      <c r="A17" s="6">
        <v>1</v>
      </c>
      <c r="B17" s="12">
        <v>45635</v>
      </c>
      <c r="C17" s="8" t="s">
        <v>89</v>
      </c>
      <c r="D17" s="9">
        <v>40</v>
      </c>
      <c r="E17" s="8" t="s">
        <v>70</v>
      </c>
      <c r="F17" s="9" t="s">
        <v>22</v>
      </c>
      <c r="G17" s="8" t="s">
        <v>76</v>
      </c>
      <c r="H17" s="9" t="s">
        <v>25</v>
      </c>
      <c r="I17" s="8"/>
      <c r="J17" s="9">
        <v>39</v>
      </c>
      <c r="K17" s="9">
        <v>8</v>
      </c>
      <c r="L17" s="9">
        <v>150</v>
      </c>
      <c r="M17" s="18" t="s">
        <v>90</v>
      </c>
      <c r="V17" s="1"/>
      <c r="W17" s="1"/>
    </row>
    <row r="18" spans="1:23" x14ac:dyDescent="0.2">
      <c r="A18" s="6">
        <v>1</v>
      </c>
      <c r="B18" s="12">
        <v>45642</v>
      </c>
      <c r="C18" s="8" t="s">
        <v>91</v>
      </c>
      <c r="D18" s="9">
        <v>106</v>
      </c>
      <c r="E18" s="8" t="s">
        <v>92</v>
      </c>
      <c r="F18" s="9" t="s">
        <v>22</v>
      </c>
      <c r="G18" s="8" t="s">
        <v>93</v>
      </c>
      <c r="H18" s="9" t="s">
        <v>17</v>
      </c>
      <c r="I18" s="8"/>
      <c r="J18" s="9">
        <v>25</v>
      </c>
      <c r="K18" s="9">
        <v>12</v>
      </c>
      <c r="L18" s="9">
        <v>60</v>
      </c>
      <c r="M18" s="9" t="s">
        <v>94</v>
      </c>
      <c r="V18" s="1"/>
      <c r="W18" s="1"/>
    </row>
    <row r="19" spans="1:23" x14ac:dyDescent="0.2">
      <c r="A19" s="19">
        <f>SUM(A4:A18)</f>
        <v>10</v>
      </c>
      <c r="B19" s="20"/>
      <c r="C19" s="21"/>
      <c r="D19" s="19">
        <f>SUM(D4:D18)</f>
        <v>518</v>
      </c>
      <c r="E19" s="21"/>
      <c r="F19" s="19"/>
      <c r="G19" s="21"/>
      <c r="H19" s="19"/>
      <c r="I19" s="19"/>
      <c r="J19" s="19">
        <f>SUM(J4:J18)</f>
        <v>330</v>
      </c>
      <c r="K19" s="19">
        <f>SUM(K4:K18)</f>
        <v>87</v>
      </c>
      <c r="L19" s="19">
        <f>SUM(L4:L18)</f>
        <v>1730</v>
      </c>
      <c r="M19" s="19"/>
    </row>
    <row r="21" spans="1:23" ht="25.5" x14ac:dyDescent="0.35">
      <c r="A21" s="156" t="s">
        <v>51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23" x14ac:dyDescent="0.2">
      <c r="A22" s="3" t="str">
        <f>3:3</f>
        <v>Faite</v>
      </c>
      <c r="B22" s="4" t="s">
        <v>3</v>
      </c>
      <c r="C22" s="5" t="str">
        <f t="shared" ref="C22:M22" si="0">C3</f>
        <v>Lieu de la mission</v>
      </c>
      <c r="D22" s="3" t="str">
        <f t="shared" si="0"/>
        <v>Trajet A/R</v>
      </c>
      <c r="E22" s="5" t="str">
        <f t="shared" si="0"/>
        <v>Animateur n°1</v>
      </c>
      <c r="F22" s="3" t="str">
        <f t="shared" si="0"/>
        <v>Véhicule Animateur 1</v>
      </c>
      <c r="G22" s="5" t="str">
        <f t="shared" si="0"/>
        <v>Animateur n°2</v>
      </c>
      <c r="H22" s="3" t="str">
        <f t="shared" si="0"/>
        <v>Véhicule Animateur 2</v>
      </c>
      <c r="I22" s="3" t="str">
        <f t="shared" si="0"/>
        <v>Animateur n°3</v>
      </c>
      <c r="J22" s="3" t="str">
        <f t="shared" si="0"/>
        <v>Participants</v>
      </c>
      <c r="K22" s="3" t="str">
        <f t="shared" si="0"/>
        <v>Km</v>
      </c>
      <c r="L22" s="3" t="str">
        <f t="shared" si="0"/>
        <v>D+</v>
      </c>
      <c r="M22" s="3" t="str">
        <f t="shared" si="0"/>
        <v>Commentaire</v>
      </c>
    </row>
    <row r="23" spans="1:23" ht="38.25" x14ac:dyDescent="0.2">
      <c r="A23" s="3">
        <v>1</v>
      </c>
      <c r="B23" s="22">
        <v>45663</v>
      </c>
      <c r="C23" s="8" t="s">
        <v>95</v>
      </c>
      <c r="D23" s="9">
        <v>45</v>
      </c>
      <c r="E23" s="8" t="s">
        <v>96</v>
      </c>
      <c r="F23" s="9" t="s">
        <v>25</v>
      </c>
      <c r="G23" s="8"/>
      <c r="H23" s="9"/>
      <c r="I23" s="8"/>
      <c r="J23" s="9">
        <v>34</v>
      </c>
      <c r="K23" s="9">
        <v>9</v>
      </c>
      <c r="L23" s="9">
        <v>150</v>
      </c>
      <c r="M23" s="18" t="s">
        <v>97</v>
      </c>
    </row>
    <row r="24" spans="1:23" x14ac:dyDescent="0.2">
      <c r="A24" s="3">
        <v>1</v>
      </c>
      <c r="B24" s="22">
        <v>45670</v>
      </c>
      <c r="C24" s="8" t="s">
        <v>98</v>
      </c>
      <c r="D24" s="9">
        <v>40</v>
      </c>
      <c r="E24" s="8" t="s">
        <v>99</v>
      </c>
      <c r="F24" s="9" t="s">
        <v>25</v>
      </c>
      <c r="G24" s="8" t="s">
        <v>100</v>
      </c>
      <c r="H24" s="9" t="s">
        <v>17</v>
      </c>
      <c r="I24" s="8"/>
      <c r="J24" s="9">
        <v>54</v>
      </c>
      <c r="K24" s="9">
        <v>8</v>
      </c>
      <c r="L24" s="9">
        <v>100</v>
      </c>
      <c r="M24" s="9" t="s">
        <v>101</v>
      </c>
    </row>
    <row r="25" spans="1:23" x14ac:dyDescent="0.2">
      <c r="A25" s="13">
        <v>0</v>
      </c>
      <c r="B25" s="14">
        <v>45677</v>
      </c>
      <c r="C25" s="15"/>
      <c r="D25" s="16"/>
      <c r="E25" s="15"/>
      <c r="F25" s="16"/>
      <c r="G25" s="15"/>
      <c r="H25" s="16"/>
      <c r="I25" s="16"/>
      <c r="J25" s="16"/>
      <c r="K25" s="16"/>
      <c r="L25" s="16"/>
      <c r="M25" s="16" t="s">
        <v>30</v>
      </c>
      <c r="V25" s="1"/>
      <c r="W25" s="1"/>
    </row>
    <row r="26" spans="1:23" ht="25.5" x14ac:dyDescent="0.2">
      <c r="A26" s="3">
        <v>1</v>
      </c>
      <c r="B26" s="22">
        <v>45684</v>
      </c>
      <c r="C26" s="8" t="s">
        <v>102</v>
      </c>
      <c r="D26" s="9">
        <v>60</v>
      </c>
      <c r="E26" s="8" t="s">
        <v>49</v>
      </c>
      <c r="F26" s="9" t="s">
        <v>25</v>
      </c>
      <c r="G26" s="8" t="s">
        <v>103</v>
      </c>
      <c r="H26" s="9" t="s">
        <v>25</v>
      </c>
      <c r="I26" s="8"/>
      <c r="J26" s="9">
        <v>30</v>
      </c>
      <c r="K26" s="9">
        <v>8</v>
      </c>
      <c r="L26" s="9">
        <v>100</v>
      </c>
      <c r="M26" s="18" t="s">
        <v>104</v>
      </c>
    </row>
    <row r="27" spans="1:23" x14ac:dyDescent="0.2">
      <c r="A27" s="3">
        <v>1</v>
      </c>
      <c r="B27" s="22">
        <v>45691</v>
      </c>
      <c r="C27" s="8" t="s">
        <v>105</v>
      </c>
      <c r="D27" s="9">
        <v>50</v>
      </c>
      <c r="E27" s="8" t="s">
        <v>70</v>
      </c>
      <c r="F27" s="9" t="s">
        <v>22</v>
      </c>
      <c r="G27" s="8" t="s">
        <v>76</v>
      </c>
      <c r="H27" s="9" t="s">
        <v>25</v>
      </c>
      <c r="I27" s="8"/>
      <c r="J27" s="9">
        <v>31</v>
      </c>
      <c r="K27" s="9">
        <v>8</v>
      </c>
      <c r="L27" s="9">
        <v>280</v>
      </c>
      <c r="M27" s="18" t="s">
        <v>19</v>
      </c>
    </row>
    <row r="28" spans="1:23" x14ac:dyDescent="0.2">
      <c r="A28" s="3">
        <v>1</v>
      </c>
      <c r="B28" s="22">
        <v>45698</v>
      </c>
      <c r="C28" s="8" t="s">
        <v>106</v>
      </c>
      <c r="D28" s="9">
        <v>50</v>
      </c>
      <c r="E28" s="8" t="s">
        <v>99</v>
      </c>
      <c r="F28" s="9" t="s">
        <v>25</v>
      </c>
      <c r="G28" s="8" t="s">
        <v>107</v>
      </c>
      <c r="H28" s="9" t="s">
        <v>25</v>
      </c>
      <c r="I28" s="8"/>
      <c r="J28" s="9">
        <v>13</v>
      </c>
      <c r="K28" s="9">
        <v>8</v>
      </c>
      <c r="L28" s="9">
        <v>150</v>
      </c>
      <c r="M28" s="18" t="s">
        <v>108</v>
      </c>
    </row>
    <row r="29" spans="1:23" x14ac:dyDescent="0.2">
      <c r="A29" s="13">
        <v>0</v>
      </c>
      <c r="B29" s="14">
        <v>45705</v>
      </c>
      <c r="C29" s="15" t="s">
        <v>34</v>
      </c>
      <c r="D29" s="16"/>
      <c r="E29" s="15"/>
      <c r="F29" s="16"/>
      <c r="G29" s="15"/>
      <c r="H29" s="16"/>
      <c r="I29" s="16"/>
      <c r="J29" s="16"/>
      <c r="K29" s="16"/>
      <c r="L29" s="16"/>
      <c r="M29" s="16" t="s">
        <v>35</v>
      </c>
      <c r="V29" s="1"/>
      <c r="W29" s="1"/>
    </row>
    <row r="30" spans="1:23" x14ac:dyDescent="0.2">
      <c r="A30" s="13">
        <v>0</v>
      </c>
      <c r="B30" s="14">
        <v>45712</v>
      </c>
      <c r="C30" s="15" t="s">
        <v>34</v>
      </c>
      <c r="D30" s="16"/>
      <c r="E30" s="15"/>
      <c r="F30" s="16"/>
      <c r="G30" s="15"/>
      <c r="H30" s="16"/>
      <c r="I30" s="16"/>
      <c r="J30" s="16"/>
      <c r="K30" s="16"/>
      <c r="L30" s="16"/>
      <c r="M30" s="16" t="s">
        <v>35</v>
      </c>
      <c r="V30" s="1"/>
      <c r="W30" s="1"/>
    </row>
    <row r="31" spans="1:23" x14ac:dyDescent="0.2">
      <c r="A31" s="3">
        <v>1</v>
      </c>
      <c r="B31" s="22">
        <v>45719</v>
      </c>
      <c r="C31" s="8" t="s">
        <v>109</v>
      </c>
      <c r="D31" s="9">
        <v>80</v>
      </c>
      <c r="E31" s="8" t="s">
        <v>70</v>
      </c>
      <c r="F31" s="9" t="s">
        <v>22</v>
      </c>
      <c r="G31" s="8" t="s">
        <v>110</v>
      </c>
      <c r="H31" s="9" t="s">
        <v>25</v>
      </c>
      <c r="I31" s="8"/>
      <c r="J31" s="9">
        <v>32</v>
      </c>
      <c r="K31" s="9">
        <v>8.5</v>
      </c>
      <c r="L31" s="9">
        <v>180</v>
      </c>
      <c r="M31" s="18" t="s">
        <v>19</v>
      </c>
    </row>
    <row r="32" spans="1:23" x14ac:dyDescent="0.2">
      <c r="A32" s="13">
        <v>0</v>
      </c>
      <c r="B32" s="14">
        <v>45726</v>
      </c>
      <c r="C32" s="15"/>
      <c r="D32" s="16"/>
      <c r="E32" s="15"/>
      <c r="F32" s="16"/>
      <c r="G32" s="15"/>
      <c r="H32" s="16"/>
      <c r="I32" s="16"/>
      <c r="J32" s="16"/>
      <c r="K32" s="16"/>
      <c r="L32" s="16"/>
      <c r="M32" s="16" t="s">
        <v>30</v>
      </c>
      <c r="V32" s="1"/>
      <c r="W32" s="1"/>
    </row>
    <row r="33" spans="1:23" ht="25.5" x14ac:dyDescent="0.2">
      <c r="A33" s="3">
        <v>1</v>
      </c>
      <c r="B33" s="22">
        <v>45733</v>
      </c>
      <c r="C33" s="8" t="s">
        <v>111</v>
      </c>
      <c r="D33" s="9">
        <v>20</v>
      </c>
      <c r="E33" s="8" t="s">
        <v>99</v>
      </c>
      <c r="F33" s="9" t="s">
        <v>25</v>
      </c>
      <c r="G33" s="8" t="s">
        <v>112</v>
      </c>
      <c r="H33" s="9" t="s">
        <v>22</v>
      </c>
      <c r="I33" s="8"/>
      <c r="J33" s="9">
        <v>56</v>
      </c>
      <c r="K33" s="9">
        <v>8</v>
      </c>
      <c r="L33" s="9">
        <v>120</v>
      </c>
      <c r="M33" s="18" t="s">
        <v>113</v>
      </c>
    </row>
    <row r="34" spans="1:23" x14ac:dyDescent="0.2">
      <c r="A34" s="13">
        <v>0</v>
      </c>
      <c r="B34" s="14">
        <v>45740</v>
      </c>
      <c r="C34" s="15"/>
      <c r="D34" s="16"/>
      <c r="E34" s="15"/>
      <c r="F34" s="16"/>
      <c r="G34" s="15"/>
      <c r="H34" s="16"/>
      <c r="I34" s="16"/>
      <c r="J34" s="16"/>
      <c r="K34" s="16"/>
      <c r="L34" s="16"/>
      <c r="M34" s="16" t="s">
        <v>30</v>
      </c>
      <c r="V34" s="1"/>
      <c r="W34" s="1"/>
    </row>
    <row r="35" spans="1:23" x14ac:dyDescent="0.2">
      <c r="A35" s="3">
        <v>1</v>
      </c>
      <c r="B35" s="22">
        <v>45747</v>
      </c>
      <c r="C35" s="8" t="s">
        <v>114</v>
      </c>
      <c r="D35" s="9">
        <v>0</v>
      </c>
      <c r="E35" s="8" t="s">
        <v>99</v>
      </c>
      <c r="F35" s="9" t="s">
        <v>17</v>
      </c>
      <c r="G35" s="8" t="s">
        <v>112</v>
      </c>
      <c r="H35" s="9" t="s">
        <v>17</v>
      </c>
      <c r="I35" s="8"/>
      <c r="J35" s="9">
        <v>40</v>
      </c>
      <c r="K35" s="9">
        <v>8</v>
      </c>
      <c r="L35" s="9">
        <v>180</v>
      </c>
      <c r="M35" s="18" t="s">
        <v>19</v>
      </c>
    </row>
    <row r="36" spans="1:23" x14ac:dyDescent="0.2">
      <c r="A36" s="19">
        <f>SUM(A23:A35)</f>
        <v>8</v>
      </c>
      <c r="B36" s="20"/>
      <c r="C36" s="21"/>
      <c r="D36" s="19">
        <f>SUM(D23:D35)</f>
        <v>345</v>
      </c>
      <c r="E36" s="21"/>
      <c r="F36" s="19"/>
      <c r="G36" s="21"/>
      <c r="H36" s="19"/>
      <c r="I36" s="19"/>
      <c r="J36" s="19">
        <f>SUM(J23:J35)</f>
        <v>290</v>
      </c>
      <c r="K36" s="19">
        <f>SUM(K23:K35)</f>
        <v>65.5</v>
      </c>
      <c r="L36" s="19">
        <f>SUM(L23:L35)</f>
        <v>1260</v>
      </c>
      <c r="M36" s="19"/>
    </row>
    <row r="38" spans="1:23" ht="25.5" x14ac:dyDescent="0.35">
      <c r="A38" s="157" t="s">
        <v>68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</row>
    <row r="39" spans="1:23" x14ac:dyDescent="0.2">
      <c r="A39" s="9" t="s">
        <v>2</v>
      </c>
      <c r="B39" s="50" t="str">
        <f t="shared" ref="B39:M39" si="1">B3</f>
        <v>Date</v>
      </c>
      <c r="C39" s="8" t="str">
        <f t="shared" si="1"/>
        <v>Lieu de la mission</v>
      </c>
      <c r="D39" s="9" t="str">
        <f t="shared" si="1"/>
        <v>Trajet A/R</v>
      </c>
      <c r="E39" s="8" t="str">
        <f t="shared" si="1"/>
        <v>Animateur n°1</v>
      </c>
      <c r="F39" s="9" t="str">
        <f t="shared" si="1"/>
        <v>Véhicule Animateur 1</v>
      </c>
      <c r="G39" s="8" t="str">
        <f t="shared" si="1"/>
        <v>Animateur n°2</v>
      </c>
      <c r="H39" s="9" t="str">
        <f t="shared" si="1"/>
        <v>Véhicule Animateur 2</v>
      </c>
      <c r="I39" s="9" t="str">
        <f t="shared" si="1"/>
        <v>Animateur n°3</v>
      </c>
      <c r="J39" s="9" t="str">
        <f t="shared" si="1"/>
        <v>Participants</v>
      </c>
      <c r="K39" s="9" t="str">
        <f t="shared" si="1"/>
        <v>Km</v>
      </c>
      <c r="L39" s="9" t="str">
        <f t="shared" si="1"/>
        <v>D+</v>
      </c>
      <c r="M39" s="9" t="str">
        <f t="shared" si="1"/>
        <v>Commentaire</v>
      </c>
    </row>
    <row r="40" spans="1:23" x14ac:dyDescent="0.2">
      <c r="A40" s="26">
        <v>1</v>
      </c>
      <c r="B40" s="7">
        <v>45754</v>
      </c>
      <c r="C40" s="27" t="s">
        <v>391</v>
      </c>
      <c r="D40" s="26">
        <v>40</v>
      </c>
      <c r="E40" s="27" t="s">
        <v>73</v>
      </c>
      <c r="F40" s="26" t="s">
        <v>25</v>
      </c>
      <c r="G40" s="27" t="s">
        <v>117</v>
      </c>
      <c r="H40" s="26" t="s">
        <v>17</v>
      </c>
      <c r="I40" s="26"/>
      <c r="J40" s="26">
        <v>48</v>
      </c>
      <c r="K40" s="26">
        <v>8.5</v>
      </c>
      <c r="L40" s="26">
        <v>120</v>
      </c>
      <c r="M40" s="26" t="s">
        <v>19</v>
      </c>
    </row>
    <row r="41" spans="1:23" x14ac:dyDescent="0.2">
      <c r="A41" s="126">
        <v>0</v>
      </c>
      <c r="B41" s="122">
        <v>45761</v>
      </c>
      <c r="C41" s="119" t="s">
        <v>34</v>
      </c>
      <c r="D41" s="108"/>
      <c r="E41" s="107"/>
      <c r="F41" s="108"/>
      <c r="G41" s="107"/>
      <c r="H41" s="108"/>
      <c r="I41" s="108"/>
      <c r="J41" s="108"/>
      <c r="K41" s="108"/>
      <c r="L41" s="108"/>
      <c r="M41" s="110" t="s">
        <v>34</v>
      </c>
    </row>
    <row r="42" spans="1:23" x14ac:dyDescent="0.2">
      <c r="A42" s="126">
        <v>0</v>
      </c>
      <c r="B42" s="122">
        <v>45768</v>
      </c>
      <c r="C42" s="119" t="s">
        <v>34</v>
      </c>
      <c r="D42" s="108"/>
      <c r="E42" s="107"/>
      <c r="F42" s="108"/>
      <c r="G42" s="107"/>
      <c r="H42" s="108"/>
      <c r="I42" s="108"/>
      <c r="J42" s="108"/>
      <c r="K42" s="108"/>
      <c r="L42" s="108"/>
      <c r="M42" s="110" t="s">
        <v>34</v>
      </c>
    </row>
    <row r="43" spans="1:23" x14ac:dyDescent="0.2">
      <c r="A43" s="26">
        <v>1</v>
      </c>
      <c r="B43" s="7">
        <v>45775</v>
      </c>
      <c r="C43" s="27" t="s">
        <v>332</v>
      </c>
      <c r="D43" s="26">
        <v>25</v>
      </c>
      <c r="E43" s="27" t="s">
        <v>430</v>
      </c>
      <c r="F43" s="26" t="s">
        <v>25</v>
      </c>
      <c r="G43" s="27" t="s">
        <v>431</v>
      </c>
      <c r="H43" s="26" t="s">
        <v>25</v>
      </c>
      <c r="I43" s="26"/>
      <c r="J43" s="26">
        <v>48</v>
      </c>
      <c r="K43" s="26">
        <v>6</v>
      </c>
      <c r="L43" s="26">
        <v>180</v>
      </c>
      <c r="M43" s="26" t="s">
        <v>19</v>
      </c>
    </row>
    <row r="44" spans="1:23" x14ac:dyDescent="0.2">
      <c r="A44" s="110">
        <v>0</v>
      </c>
      <c r="B44" s="122">
        <v>45782</v>
      </c>
      <c r="C44" s="107" t="s">
        <v>400</v>
      </c>
      <c r="D44" s="108"/>
      <c r="E44" s="107"/>
      <c r="F44" s="108"/>
      <c r="G44" s="107"/>
      <c r="H44" s="108"/>
      <c r="I44" s="108"/>
      <c r="J44" s="108"/>
      <c r="K44" s="108"/>
      <c r="L44" s="108"/>
      <c r="M44" s="110" t="s">
        <v>402</v>
      </c>
    </row>
    <row r="45" spans="1:23" x14ac:dyDescent="0.2">
      <c r="A45" s="26">
        <v>1</v>
      </c>
      <c r="B45" s="7">
        <v>45789</v>
      </c>
      <c r="C45" s="27" t="s">
        <v>405</v>
      </c>
      <c r="D45" s="26">
        <v>84</v>
      </c>
      <c r="E45" s="27" t="s">
        <v>70</v>
      </c>
      <c r="F45" s="26" t="s">
        <v>22</v>
      </c>
      <c r="G45" s="27" t="s">
        <v>432</v>
      </c>
      <c r="H45" s="26" t="s">
        <v>25</v>
      </c>
      <c r="I45" s="26"/>
      <c r="J45" s="26">
        <v>15</v>
      </c>
      <c r="K45" s="26">
        <v>9</v>
      </c>
      <c r="L45" s="26">
        <v>150</v>
      </c>
      <c r="M45" s="26" t="s">
        <v>19</v>
      </c>
    </row>
    <row r="46" spans="1:23" x14ac:dyDescent="0.2">
      <c r="A46" s="26">
        <v>1</v>
      </c>
      <c r="B46" s="7">
        <v>45796</v>
      </c>
      <c r="C46" s="27" t="s">
        <v>417</v>
      </c>
      <c r="D46" s="26">
        <v>50</v>
      </c>
      <c r="E46" s="27" t="s">
        <v>430</v>
      </c>
      <c r="F46" s="26" t="s">
        <v>25</v>
      </c>
      <c r="G46" s="27" t="s">
        <v>258</v>
      </c>
      <c r="H46" s="26" t="s">
        <v>17</v>
      </c>
      <c r="I46" s="26"/>
      <c r="J46" s="26">
        <v>29</v>
      </c>
      <c r="K46" s="26">
        <v>9</v>
      </c>
      <c r="L46" s="26">
        <v>160</v>
      </c>
      <c r="M46" s="26" t="s">
        <v>19</v>
      </c>
    </row>
    <row r="47" spans="1:23" x14ac:dyDescent="0.2">
      <c r="A47" s="108">
        <v>0</v>
      </c>
      <c r="B47" s="122">
        <v>45803</v>
      </c>
      <c r="C47" s="119" t="s">
        <v>449</v>
      </c>
      <c r="D47" s="108"/>
      <c r="E47" s="107"/>
      <c r="F47" s="108"/>
      <c r="G47" s="107"/>
      <c r="H47" s="108"/>
      <c r="I47" s="108"/>
      <c r="J47" s="108"/>
      <c r="K47" s="108"/>
      <c r="L47" s="108"/>
      <c r="M47" s="110" t="s">
        <v>449</v>
      </c>
    </row>
    <row r="48" spans="1:23" x14ac:dyDescent="0.2">
      <c r="A48" s="26">
        <v>1</v>
      </c>
      <c r="B48" s="7">
        <v>45810</v>
      </c>
      <c r="C48" s="27" t="s">
        <v>424</v>
      </c>
      <c r="D48" s="26">
        <v>60</v>
      </c>
      <c r="E48" s="27" t="s">
        <v>401</v>
      </c>
      <c r="F48" s="26" t="s">
        <v>25</v>
      </c>
      <c r="G48" s="27" t="s">
        <v>429</v>
      </c>
      <c r="H48" s="26" t="s">
        <v>25</v>
      </c>
      <c r="I48" s="26"/>
      <c r="J48" s="26">
        <v>19</v>
      </c>
      <c r="K48" s="26">
        <v>7.25</v>
      </c>
      <c r="L48" s="26">
        <v>250</v>
      </c>
      <c r="M48" s="26" t="s">
        <v>451</v>
      </c>
    </row>
    <row r="49" spans="1:13" x14ac:dyDescent="0.2">
      <c r="A49" s="110">
        <v>0</v>
      </c>
      <c r="B49" s="122">
        <v>45817</v>
      </c>
      <c r="C49" s="119" t="s">
        <v>410</v>
      </c>
      <c r="D49" s="108"/>
      <c r="E49" s="107"/>
      <c r="F49" s="108"/>
      <c r="G49" s="107"/>
      <c r="H49" s="108"/>
      <c r="I49" s="108"/>
      <c r="J49" s="108"/>
      <c r="K49" s="108"/>
      <c r="L49" s="108"/>
      <c r="M49" s="110" t="s">
        <v>410</v>
      </c>
    </row>
    <row r="50" spans="1:13" x14ac:dyDescent="0.2">
      <c r="A50" s="26">
        <v>1</v>
      </c>
      <c r="B50" s="7">
        <v>45824</v>
      </c>
      <c r="C50" s="27" t="s">
        <v>470</v>
      </c>
      <c r="D50" s="26">
        <v>40</v>
      </c>
      <c r="E50" s="27" t="s">
        <v>73</v>
      </c>
      <c r="F50" s="26" t="s">
        <v>25</v>
      </c>
      <c r="G50" s="27" t="s">
        <v>117</v>
      </c>
      <c r="H50" s="26" t="s">
        <v>17</v>
      </c>
      <c r="I50" s="26" t="s">
        <v>17</v>
      </c>
      <c r="J50" s="26">
        <v>19</v>
      </c>
      <c r="K50" s="26">
        <v>8</v>
      </c>
      <c r="L50" s="26">
        <v>130</v>
      </c>
      <c r="M50" s="26" t="s">
        <v>19</v>
      </c>
    </row>
    <row r="51" spans="1:13" x14ac:dyDescent="0.2">
      <c r="A51" s="110">
        <v>0</v>
      </c>
      <c r="B51" s="122">
        <v>45831</v>
      </c>
      <c r="C51" s="119" t="s">
        <v>496</v>
      </c>
      <c r="D51" s="108"/>
      <c r="E51" s="107"/>
      <c r="F51" s="108"/>
      <c r="G51" s="107"/>
      <c r="H51" s="108"/>
      <c r="I51" s="108"/>
      <c r="J51" s="108"/>
      <c r="K51" s="108"/>
      <c r="L51" s="108"/>
      <c r="M51" s="110" t="s">
        <v>496</v>
      </c>
    </row>
    <row r="52" spans="1:13" x14ac:dyDescent="0.2">
      <c r="A52" s="129">
        <f>SUM(A40:A51)</f>
        <v>6</v>
      </c>
      <c r="B52" s="130"/>
      <c r="C52" s="131"/>
      <c r="D52" s="129">
        <f>SUM(D40:D51)</f>
        <v>299</v>
      </c>
      <c r="E52" s="131"/>
      <c r="F52" s="129"/>
      <c r="G52" s="131"/>
      <c r="H52" s="129"/>
      <c r="I52" s="129"/>
      <c r="J52" s="129">
        <f>SUM(J40:J51)</f>
        <v>178</v>
      </c>
      <c r="K52" s="129">
        <f>SUM(K40:K51)</f>
        <v>47.75</v>
      </c>
      <c r="L52" s="129">
        <f>SUM(L40:L51)</f>
        <v>990</v>
      </c>
      <c r="M52" s="129"/>
    </row>
    <row r="56" spans="1:13" x14ac:dyDescent="0.2">
      <c r="J56" s="28"/>
      <c r="K56" s="28"/>
      <c r="L56" s="28"/>
    </row>
  </sheetData>
  <mergeCells count="4">
    <mergeCell ref="A1:M1"/>
    <mergeCell ref="A2:M2"/>
    <mergeCell ref="A21:M21"/>
    <mergeCell ref="A38:M38"/>
  </mergeCells>
  <conditionalFormatting sqref="A4:A18 A23:A35 A40:A51">
    <cfRule type="cellIs" dxfId="11" priority="2" operator="equal">
      <formula>1</formula>
    </cfRule>
    <cfRule type="cellIs" dxfId="10" priority="3" operator="lessThan">
      <formula>1</formula>
    </cfRule>
  </conditionalFormatting>
  <conditionalFormatting sqref="D5 D8 D10:D11 D13">
    <cfRule type="colorScale" priority="4">
      <colorScale>
        <cfvo type="num" val="0"/>
        <cfvo type="num" val="0"/>
        <color rgb="FFFF0000"/>
        <color rgb="FF81D41A"/>
      </colorScale>
    </cfRule>
  </conditionalFormatting>
  <conditionalFormatting sqref="D15">
    <cfRule type="colorScale" priority="5">
      <colorScale>
        <cfvo type="num" val="0"/>
        <cfvo type="num" val="0"/>
        <color rgb="FFFF0000"/>
        <color rgb="FF81D41A"/>
      </colorScale>
    </cfRule>
  </conditionalFormatting>
  <conditionalFormatting sqref="D25">
    <cfRule type="colorScale" priority="6">
      <colorScale>
        <cfvo type="num" val="0"/>
        <cfvo type="num" val="0"/>
        <color rgb="FFFF0000"/>
        <color rgb="FF81D41A"/>
      </colorScale>
    </cfRule>
  </conditionalFormatting>
  <conditionalFormatting sqref="D29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30">
    <cfRule type="colorScale" priority="8">
      <colorScale>
        <cfvo type="num" val="0"/>
        <cfvo type="num" val="0"/>
        <color rgb="FFFF0000"/>
        <color rgb="FF81D41A"/>
      </colorScale>
    </cfRule>
  </conditionalFormatting>
  <conditionalFormatting sqref="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4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opLeftCell="A37" zoomScale="90" zoomScaleNormal="90" workbookViewId="0">
      <selection activeCell="D57" sqref="D57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22.140625" style="29" customWidth="1"/>
    <col min="4" max="4" width="10" style="1" customWidth="1"/>
    <col min="5" max="5" width="21.140625" customWidth="1"/>
    <col min="6" max="6" width="19.7109375" style="1" customWidth="1"/>
    <col min="7" max="7" width="20.5703125" customWidth="1"/>
    <col min="8" max="8" width="19.7109375" style="1" customWidth="1"/>
    <col min="9" max="9" width="22.42578125" style="1" customWidth="1"/>
    <col min="10" max="10" width="11.5703125" style="1" customWidth="1"/>
    <col min="11" max="11" width="5.42578125" style="1" customWidth="1"/>
    <col min="12" max="12" width="6" style="1" customWidth="1"/>
    <col min="13" max="13" width="35.85546875" style="1" customWidth="1"/>
    <col min="14" max="17" width="11.5703125" style="1" customWidth="1"/>
  </cols>
  <sheetData>
    <row r="1" spans="1:18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8" ht="25.5" x14ac:dyDescent="0.3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8" x14ac:dyDescent="0.2">
      <c r="A3" s="3" t="s">
        <v>2</v>
      </c>
      <c r="B3" s="4" t="s">
        <v>3</v>
      </c>
      <c r="C3" s="30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/>
      <c r="O3"/>
      <c r="P3"/>
      <c r="Q3"/>
    </row>
    <row r="4" spans="1:18" x14ac:dyDescent="0.2">
      <c r="A4" s="6">
        <v>1</v>
      </c>
      <c r="B4" s="7">
        <v>45544</v>
      </c>
      <c r="C4" s="23" t="s">
        <v>115</v>
      </c>
      <c r="D4" s="9">
        <v>36</v>
      </c>
      <c r="E4" s="8" t="s">
        <v>116</v>
      </c>
      <c r="F4" s="9" t="s">
        <v>25</v>
      </c>
      <c r="G4" s="8" t="s">
        <v>117</v>
      </c>
      <c r="H4" s="9" t="s">
        <v>17</v>
      </c>
      <c r="I4" s="8"/>
      <c r="J4" s="9">
        <v>16</v>
      </c>
      <c r="K4" s="9">
        <v>13.5</v>
      </c>
      <c r="L4" s="9">
        <v>336</v>
      </c>
      <c r="M4" s="18" t="s">
        <v>118</v>
      </c>
      <c r="Q4"/>
    </row>
    <row r="5" spans="1:18" x14ac:dyDescent="0.2">
      <c r="A5" s="10">
        <v>1</v>
      </c>
      <c r="B5" s="7">
        <v>45551</v>
      </c>
      <c r="C5" s="23" t="s">
        <v>119</v>
      </c>
      <c r="D5" s="9">
        <v>80</v>
      </c>
      <c r="E5" s="8" t="s">
        <v>120</v>
      </c>
      <c r="F5" s="9" t="s">
        <v>25</v>
      </c>
      <c r="G5" s="8" t="s">
        <v>121</v>
      </c>
      <c r="H5" s="9" t="s">
        <v>17</v>
      </c>
      <c r="I5" s="8"/>
      <c r="J5" s="9">
        <v>14</v>
      </c>
      <c r="K5" s="9">
        <v>14</v>
      </c>
      <c r="L5" s="9">
        <v>250</v>
      </c>
      <c r="M5" s="9" t="s">
        <v>19</v>
      </c>
      <c r="Q5"/>
    </row>
    <row r="6" spans="1:18" x14ac:dyDescent="0.2">
      <c r="A6" s="6">
        <v>1</v>
      </c>
      <c r="B6" s="7">
        <v>45558</v>
      </c>
      <c r="C6" s="23" t="s">
        <v>122</v>
      </c>
      <c r="D6" s="9">
        <v>103</v>
      </c>
      <c r="E6" s="8" t="s">
        <v>46</v>
      </c>
      <c r="F6" s="9" t="s">
        <v>25</v>
      </c>
      <c r="G6" s="8" t="s">
        <v>47</v>
      </c>
      <c r="H6" s="9" t="s">
        <v>17</v>
      </c>
      <c r="I6" s="8"/>
      <c r="J6" s="9">
        <v>12</v>
      </c>
      <c r="K6" s="9">
        <v>12.6</v>
      </c>
      <c r="L6" s="9">
        <v>480</v>
      </c>
      <c r="M6" s="9" t="s">
        <v>19</v>
      </c>
      <c r="Q6"/>
    </row>
    <row r="7" spans="1:18" ht="25.5" x14ac:dyDescent="0.2">
      <c r="A7" s="10">
        <v>1</v>
      </c>
      <c r="B7" s="7">
        <v>45565</v>
      </c>
      <c r="C7" s="23" t="s">
        <v>123</v>
      </c>
      <c r="D7" s="9">
        <v>130</v>
      </c>
      <c r="E7" s="8" t="s">
        <v>49</v>
      </c>
      <c r="F7" s="9" t="s">
        <v>25</v>
      </c>
      <c r="G7" s="8" t="s">
        <v>80</v>
      </c>
      <c r="H7" s="9" t="s">
        <v>25</v>
      </c>
      <c r="I7" s="8" t="s">
        <v>124</v>
      </c>
      <c r="J7" s="9">
        <v>33</v>
      </c>
      <c r="K7" s="9">
        <v>14</v>
      </c>
      <c r="L7" s="9">
        <v>325</v>
      </c>
      <c r="M7" s="18" t="s">
        <v>125</v>
      </c>
      <c r="Q7"/>
    </row>
    <row r="8" spans="1:18" x14ac:dyDescent="0.2">
      <c r="A8" s="13">
        <v>0</v>
      </c>
      <c r="B8" s="14">
        <v>45572</v>
      </c>
      <c r="C8" s="31"/>
      <c r="D8" s="16"/>
      <c r="E8" s="15"/>
      <c r="F8" s="16"/>
      <c r="G8" s="15"/>
      <c r="H8" s="17"/>
      <c r="I8" s="16"/>
      <c r="J8" s="16"/>
      <c r="K8" s="16"/>
      <c r="L8" s="16"/>
      <c r="M8" s="16" t="s">
        <v>30</v>
      </c>
      <c r="R8" s="1"/>
    </row>
    <row r="9" spans="1:18" x14ac:dyDescent="0.2">
      <c r="A9" s="10">
        <v>1</v>
      </c>
      <c r="B9" s="12">
        <v>45579</v>
      </c>
      <c r="C9" s="23" t="s">
        <v>126</v>
      </c>
      <c r="D9" s="9">
        <v>35</v>
      </c>
      <c r="E9" s="8" t="s">
        <v>116</v>
      </c>
      <c r="F9" s="9" t="s">
        <v>25</v>
      </c>
      <c r="G9" s="8" t="s">
        <v>117</v>
      </c>
      <c r="H9" s="9" t="s">
        <v>17</v>
      </c>
      <c r="I9" s="8"/>
      <c r="J9" s="9">
        <v>26</v>
      </c>
      <c r="K9" s="9">
        <v>12.6</v>
      </c>
      <c r="L9" s="9">
        <v>300</v>
      </c>
      <c r="M9" s="18" t="s">
        <v>127</v>
      </c>
      <c r="Q9"/>
    </row>
    <row r="10" spans="1:18" x14ac:dyDescent="0.2">
      <c r="A10" s="10">
        <v>1</v>
      </c>
      <c r="B10" s="7">
        <v>45586</v>
      </c>
      <c r="C10" s="23" t="s">
        <v>128</v>
      </c>
      <c r="D10" s="9">
        <v>10</v>
      </c>
      <c r="E10" s="8" t="s">
        <v>46</v>
      </c>
      <c r="F10" s="9" t="s">
        <v>25</v>
      </c>
      <c r="G10" s="8" t="s">
        <v>47</v>
      </c>
      <c r="H10" s="9" t="s">
        <v>17</v>
      </c>
      <c r="I10" s="8"/>
      <c r="J10" s="9">
        <v>30</v>
      </c>
      <c r="K10" s="9">
        <v>12</v>
      </c>
      <c r="L10" s="9">
        <v>230</v>
      </c>
      <c r="M10" s="9" t="s">
        <v>129</v>
      </c>
      <c r="Q10"/>
    </row>
    <row r="11" spans="1:18" x14ac:dyDescent="0.2">
      <c r="A11" s="13">
        <v>0</v>
      </c>
      <c r="B11" s="14">
        <v>45593</v>
      </c>
      <c r="C11" s="31"/>
      <c r="D11" s="13"/>
      <c r="E11" s="15"/>
      <c r="F11" s="16"/>
      <c r="G11" s="15"/>
      <c r="H11" s="17"/>
      <c r="I11" s="16"/>
      <c r="J11" s="16"/>
      <c r="K11" s="16"/>
      <c r="L11" s="16"/>
      <c r="M11" s="16" t="s">
        <v>30</v>
      </c>
      <c r="R11" s="1"/>
    </row>
    <row r="12" spans="1:18" x14ac:dyDescent="0.2">
      <c r="A12" s="6">
        <v>1</v>
      </c>
      <c r="B12" s="12">
        <v>45600</v>
      </c>
      <c r="C12" s="23" t="s">
        <v>130</v>
      </c>
      <c r="D12" s="9">
        <v>80</v>
      </c>
      <c r="E12" s="8" t="s">
        <v>131</v>
      </c>
      <c r="F12" s="9" t="s">
        <v>17</v>
      </c>
      <c r="G12" s="8" t="s">
        <v>132</v>
      </c>
      <c r="H12" s="9" t="s">
        <v>25</v>
      </c>
      <c r="I12" s="8" t="s">
        <v>133</v>
      </c>
      <c r="J12" s="9">
        <v>40</v>
      </c>
      <c r="K12" s="9">
        <v>14</v>
      </c>
      <c r="L12" s="9">
        <v>250</v>
      </c>
      <c r="M12" s="9" t="s">
        <v>19</v>
      </c>
      <c r="R12" s="1"/>
    </row>
    <row r="13" spans="1:18" x14ac:dyDescent="0.2">
      <c r="A13" s="13">
        <v>0</v>
      </c>
      <c r="B13" s="14">
        <v>45607</v>
      </c>
      <c r="C13" s="31" t="s">
        <v>39</v>
      </c>
      <c r="D13" s="16"/>
      <c r="E13" s="15"/>
      <c r="F13" s="16"/>
      <c r="G13" s="15"/>
      <c r="H13" s="16"/>
      <c r="I13" s="16"/>
      <c r="J13" s="16"/>
      <c r="K13" s="16"/>
      <c r="L13" s="16"/>
      <c r="M13" s="16" t="s">
        <v>35</v>
      </c>
      <c r="R13" s="1"/>
    </row>
    <row r="14" spans="1:18" x14ac:dyDescent="0.2">
      <c r="A14" s="6">
        <v>1</v>
      </c>
      <c r="B14" s="12">
        <v>45614</v>
      </c>
      <c r="C14" s="23" t="s">
        <v>134</v>
      </c>
      <c r="D14" s="9">
        <v>50</v>
      </c>
      <c r="E14" s="8" t="s">
        <v>117</v>
      </c>
      <c r="F14" s="9" t="s">
        <v>17</v>
      </c>
      <c r="G14" s="8" t="s">
        <v>116</v>
      </c>
      <c r="H14" s="9" t="s">
        <v>25</v>
      </c>
      <c r="I14" s="8"/>
      <c r="J14" s="9">
        <v>31</v>
      </c>
      <c r="K14" s="9">
        <v>12</v>
      </c>
      <c r="L14" s="9">
        <v>383</v>
      </c>
      <c r="M14" s="9" t="s">
        <v>19</v>
      </c>
      <c r="R14" s="1"/>
    </row>
    <row r="15" spans="1:18" x14ac:dyDescent="0.2">
      <c r="A15" s="13">
        <v>0</v>
      </c>
      <c r="B15" s="14">
        <v>45621</v>
      </c>
      <c r="C15" s="31"/>
      <c r="D15" s="16"/>
      <c r="E15" s="15"/>
      <c r="F15" s="16"/>
      <c r="G15" s="15"/>
      <c r="H15" s="16"/>
      <c r="I15" s="16"/>
      <c r="J15" s="16"/>
      <c r="K15" s="16"/>
      <c r="L15" s="16"/>
      <c r="M15" s="16" t="s">
        <v>30</v>
      </c>
      <c r="R15" s="1"/>
    </row>
    <row r="16" spans="1:18" x14ac:dyDescent="0.2">
      <c r="A16" s="10">
        <v>1</v>
      </c>
      <c r="B16" s="12">
        <v>45628</v>
      </c>
      <c r="C16" s="23" t="s">
        <v>135</v>
      </c>
      <c r="D16" s="9">
        <v>104</v>
      </c>
      <c r="E16" s="8" t="s">
        <v>136</v>
      </c>
      <c r="F16" s="9" t="s">
        <v>25</v>
      </c>
      <c r="G16" s="8" t="s">
        <v>137</v>
      </c>
      <c r="H16" s="9" t="s">
        <v>22</v>
      </c>
      <c r="I16" s="8"/>
      <c r="J16" s="9">
        <v>36</v>
      </c>
      <c r="K16" s="9">
        <v>13</v>
      </c>
      <c r="L16" s="9">
        <v>150</v>
      </c>
      <c r="M16" s="9" t="s">
        <v>19</v>
      </c>
      <c r="R16" s="1"/>
    </row>
    <row r="17" spans="1:18" x14ac:dyDescent="0.2">
      <c r="A17" s="6">
        <v>1</v>
      </c>
      <c r="B17" s="12">
        <v>45635</v>
      </c>
      <c r="C17" s="23" t="s">
        <v>138</v>
      </c>
      <c r="D17" s="9">
        <v>30</v>
      </c>
      <c r="E17" s="8" t="s">
        <v>117</v>
      </c>
      <c r="F17" s="9" t="s">
        <v>17</v>
      </c>
      <c r="G17" s="8" t="s">
        <v>116</v>
      </c>
      <c r="H17" s="9" t="s">
        <v>25</v>
      </c>
      <c r="I17" s="8"/>
      <c r="J17" s="9">
        <v>32</v>
      </c>
      <c r="K17" s="9">
        <v>13</v>
      </c>
      <c r="L17" s="9">
        <v>230</v>
      </c>
      <c r="M17" s="9" t="s">
        <v>19</v>
      </c>
      <c r="R17" s="1"/>
    </row>
    <row r="18" spans="1:18" x14ac:dyDescent="0.2">
      <c r="A18" s="6">
        <v>1</v>
      </c>
      <c r="B18" s="12">
        <v>45642</v>
      </c>
      <c r="C18" s="23" t="s">
        <v>91</v>
      </c>
      <c r="D18" s="9">
        <v>110</v>
      </c>
      <c r="E18" s="8" t="s">
        <v>55</v>
      </c>
      <c r="F18" s="9" t="s">
        <v>25</v>
      </c>
      <c r="G18" s="8" t="s">
        <v>139</v>
      </c>
      <c r="H18" s="9" t="s">
        <v>25</v>
      </c>
      <c r="I18" s="8" t="s">
        <v>140</v>
      </c>
      <c r="J18" s="9">
        <v>20</v>
      </c>
      <c r="K18" s="9">
        <v>12</v>
      </c>
      <c r="L18" s="9">
        <v>60</v>
      </c>
      <c r="M18" s="9" t="s">
        <v>19</v>
      </c>
      <c r="R18" s="1"/>
    </row>
    <row r="19" spans="1:18" x14ac:dyDescent="0.2">
      <c r="A19" s="19">
        <f>SUM(A4:A18)</f>
        <v>11</v>
      </c>
      <c r="B19" s="20"/>
      <c r="C19" s="32"/>
      <c r="D19" s="19">
        <f>SUM(D4:D18)</f>
        <v>768</v>
      </c>
      <c r="E19" s="21"/>
      <c r="F19" s="19"/>
      <c r="G19" s="21"/>
      <c r="H19" s="19"/>
      <c r="I19" s="19"/>
      <c r="J19" s="19">
        <f>SUM(J4:J18)</f>
        <v>290</v>
      </c>
      <c r="K19" s="19">
        <f>SUM(K4:K18)</f>
        <v>142.69999999999999</v>
      </c>
      <c r="L19" s="19">
        <f>SUM(L4:L18)</f>
        <v>2994</v>
      </c>
      <c r="M19" s="19"/>
    </row>
    <row r="21" spans="1:18" ht="25.5" x14ac:dyDescent="0.35">
      <c r="A21" s="158" t="s">
        <v>51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8" x14ac:dyDescent="0.2">
      <c r="A22" s="3" t="str">
        <f>3:3</f>
        <v>Faite</v>
      </c>
      <c r="B22" s="4" t="s">
        <v>3</v>
      </c>
      <c r="C22" s="30" t="str">
        <f t="shared" ref="C22:M22" si="0">C3</f>
        <v>Lieu de la mission</v>
      </c>
      <c r="D22" s="3" t="str">
        <f t="shared" si="0"/>
        <v>Trajet A/R</v>
      </c>
      <c r="E22" s="5" t="str">
        <f t="shared" si="0"/>
        <v>Animateur n°1</v>
      </c>
      <c r="F22" s="3" t="str">
        <f t="shared" si="0"/>
        <v>Véhicule Animateur 1</v>
      </c>
      <c r="G22" s="5" t="str">
        <f t="shared" si="0"/>
        <v>Animateur n°2</v>
      </c>
      <c r="H22" s="3" t="str">
        <f t="shared" si="0"/>
        <v>Véhicule Animateur 2</v>
      </c>
      <c r="I22" s="3" t="str">
        <f t="shared" si="0"/>
        <v>Animateur n°3</v>
      </c>
      <c r="J22" s="3" t="str">
        <f t="shared" si="0"/>
        <v>Participants</v>
      </c>
      <c r="K22" s="3" t="str">
        <f t="shared" si="0"/>
        <v>Km</v>
      </c>
      <c r="L22" s="3" t="str">
        <f t="shared" si="0"/>
        <v>D+</v>
      </c>
      <c r="M22" s="3" t="str">
        <f t="shared" si="0"/>
        <v>Commentaire</v>
      </c>
    </row>
    <row r="23" spans="1:18" x14ac:dyDescent="0.2">
      <c r="A23" s="3">
        <v>1</v>
      </c>
      <c r="B23" s="22">
        <v>45663</v>
      </c>
      <c r="C23" s="23" t="s">
        <v>141</v>
      </c>
      <c r="D23" s="9">
        <v>30</v>
      </c>
      <c r="E23" s="8" t="s">
        <v>55</v>
      </c>
      <c r="F23" s="9" t="s">
        <v>25</v>
      </c>
      <c r="G23" s="8" t="s">
        <v>100</v>
      </c>
      <c r="H23" s="9" t="s">
        <v>17</v>
      </c>
      <c r="I23" s="8"/>
      <c r="J23" s="9">
        <v>26</v>
      </c>
      <c r="K23" s="9">
        <v>13</v>
      </c>
      <c r="L23" s="9">
        <v>120</v>
      </c>
      <c r="M23" s="9" t="s">
        <v>19</v>
      </c>
    </row>
    <row r="24" spans="1:18" ht="25.5" x14ac:dyDescent="0.2">
      <c r="A24" s="3">
        <v>1</v>
      </c>
      <c r="B24" s="22">
        <v>45670</v>
      </c>
      <c r="C24" s="23" t="s">
        <v>142</v>
      </c>
      <c r="D24" s="9">
        <v>68</v>
      </c>
      <c r="E24" s="8" t="s">
        <v>136</v>
      </c>
      <c r="F24" s="9" t="s">
        <v>17</v>
      </c>
      <c r="G24" s="8" t="s">
        <v>143</v>
      </c>
      <c r="H24" s="9" t="s">
        <v>25</v>
      </c>
      <c r="I24" s="8"/>
      <c r="J24" s="9">
        <v>23</v>
      </c>
      <c r="K24" s="9">
        <v>15</v>
      </c>
      <c r="L24" s="9">
        <v>320</v>
      </c>
      <c r="M24" s="9" t="s">
        <v>19</v>
      </c>
    </row>
    <row r="25" spans="1:18" x14ac:dyDescent="0.2">
      <c r="A25" s="3">
        <v>1</v>
      </c>
      <c r="B25" s="22">
        <v>45677</v>
      </c>
      <c r="C25" s="8" t="s">
        <v>144</v>
      </c>
      <c r="D25" s="9">
        <v>30</v>
      </c>
      <c r="E25" s="8" t="s">
        <v>145</v>
      </c>
      <c r="F25" s="9" t="s">
        <v>25</v>
      </c>
      <c r="G25" s="8" t="s">
        <v>146</v>
      </c>
      <c r="H25" s="9" t="s">
        <v>17</v>
      </c>
      <c r="I25" s="8"/>
      <c r="J25" s="9">
        <v>23</v>
      </c>
      <c r="K25" s="9">
        <v>13</v>
      </c>
      <c r="L25" s="9">
        <v>330</v>
      </c>
      <c r="M25" s="9" t="s">
        <v>19</v>
      </c>
    </row>
    <row r="26" spans="1:18" x14ac:dyDescent="0.2">
      <c r="A26" s="13">
        <v>0</v>
      </c>
      <c r="B26" s="14">
        <v>45684</v>
      </c>
      <c r="C26" s="31"/>
      <c r="D26" s="16"/>
      <c r="E26" s="15"/>
      <c r="F26" s="16"/>
      <c r="G26" s="15"/>
      <c r="H26" s="16"/>
      <c r="I26" s="16"/>
      <c r="J26" s="16"/>
      <c r="K26" s="16"/>
      <c r="L26" s="16"/>
      <c r="M26" s="16" t="s">
        <v>30</v>
      </c>
      <c r="R26" s="1"/>
    </row>
    <row r="27" spans="1:18" x14ac:dyDescent="0.2">
      <c r="A27" s="3">
        <v>1</v>
      </c>
      <c r="B27" s="22">
        <v>45691</v>
      </c>
      <c r="C27" s="8" t="s">
        <v>147</v>
      </c>
      <c r="D27" s="9">
        <v>70</v>
      </c>
      <c r="E27" s="8" t="s">
        <v>132</v>
      </c>
      <c r="F27" s="9" t="s">
        <v>25</v>
      </c>
      <c r="G27" s="8" t="s">
        <v>133</v>
      </c>
      <c r="H27" s="9" t="s">
        <v>17</v>
      </c>
      <c r="I27" s="8"/>
      <c r="J27" s="9">
        <v>36</v>
      </c>
      <c r="K27" s="9">
        <v>13</v>
      </c>
      <c r="L27" s="9">
        <v>290</v>
      </c>
      <c r="M27" s="3" t="s">
        <v>19</v>
      </c>
    </row>
    <row r="28" spans="1:18" x14ac:dyDescent="0.2">
      <c r="A28" s="3">
        <v>1</v>
      </c>
      <c r="B28" s="22">
        <v>45698</v>
      </c>
      <c r="C28" s="8" t="s">
        <v>148</v>
      </c>
      <c r="D28" s="9">
        <v>64</v>
      </c>
      <c r="E28" s="8" t="s">
        <v>46</v>
      </c>
      <c r="F28" s="9" t="s">
        <v>25</v>
      </c>
      <c r="G28" s="8" t="s">
        <v>149</v>
      </c>
      <c r="H28" s="9" t="s">
        <v>17</v>
      </c>
      <c r="I28" s="8"/>
      <c r="J28" s="9">
        <v>20</v>
      </c>
      <c r="K28" s="9">
        <v>12</v>
      </c>
      <c r="L28" s="9">
        <v>400</v>
      </c>
      <c r="M28" s="9" t="s">
        <v>19</v>
      </c>
    </row>
    <row r="29" spans="1:18" ht="25.5" x14ac:dyDescent="0.2">
      <c r="A29" s="3">
        <v>1</v>
      </c>
      <c r="B29" s="22">
        <v>45705</v>
      </c>
      <c r="C29" s="8" t="s">
        <v>150</v>
      </c>
      <c r="D29" s="9">
        <v>90</v>
      </c>
      <c r="E29" s="8" t="s">
        <v>55</v>
      </c>
      <c r="F29" s="9" t="s">
        <v>25</v>
      </c>
      <c r="G29" s="8" t="s">
        <v>120</v>
      </c>
      <c r="H29" s="9" t="s">
        <v>25</v>
      </c>
      <c r="I29" s="8"/>
      <c r="J29" s="9">
        <v>18</v>
      </c>
      <c r="K29" s="9">
        <v>12</v>
      </c>
      <c r="L29" s="9">
        <v>400</v>
      </c>
      <c r="M29" s="18" t="s">
        <v>151</v>
      </c>
    </row>
    <row r="30" spans="1:18" x14ac:dyDescent="0.2">
      <c r="A30" s="3">
        <v>1</v>
      </c>
      <c r="B30" s="22">
        <v>45712</v>
      </c>
      <c r="C30" s="8" t="s">
        <v>152</v>
      </c>
      <c r="D30" s="9">
        <v>61</v>
      </c>
      <c r="E30" s="8" t="s">
        <v>120</v>
      </c>
      <c r="F30" s="9" t="s">
        <v>25</v>
      </c>
      <c r="G30" s="8" t="s">
        <v>149</v>
      </c>
      <c r="H30" s="9" t="s">
        <v>17</v>
      </c>
      <c r="I30" s="8"/>
      <c r="J30" s="9">
        <v>11</v>
      </c>
      <c r="K30" s="9">
        <v>14</v>
      </c>
      <c r="L30" s="9">
        <v>300</v>
      </c>
      <c r="M30" s="3" t="s">
        <v>153</v>
      </c>
    </row>
    <row r="31" spans="1:18" x14ac:dyDescent="0.2">
      <c r="A31" s="3">
        <v>1</v>
      </c>
      <c r="B31" s="22">
        <v>45719</v>
      </c>
      <c r="C31" s="8" t="s">
        <v>154</v>
      </c>
      <c r="D31" s="9">
        <v>40</v>
      </c>
      <c r="E31" s="8" t="s">
        <v>155</v>
      </c>
      <c r="F31" s="9" t="s">
        <v>25</v>
      </c>
      <c r="G31" s="8" t="s">
        <v>156</v>
      </c>
      <c r="H31" s="9" t="s">
        <v>25</v>
      </c>
      <c r="I31" s="8"/>
      <c r="J31" s="9">
        <v>27</v>
      </c>
      <c r="K31" s="9">
        <v>13</v>
      </c>
      <c r="L31" s="9">
        <v>360</v>
      </c>
      <c r="M31" s="3" t="s">
        <v>19</v>
      </c>
    </row>
    <row r="32" spans="1:18" x14ac:dyDescent="0.2">
      <c r="A32" s="13">
        <v>0</v>
      </c>
      <c r="B32" s="14">
        <v>45726</v>
      </c>
      <c r="C32" s="31"/>
      <c r="D32" s="16"/>
      <c r="E32" s="15"/>
      <c r="F32" s="16"/>
      <c r="G32" s="15"/>
      <c r="H32" s="16"/>
      <c r="I32" s="16"/>
      <c r="J32" s="16"/>
      <c r="K32" s="16"/>
      <c r="L32" s="16"/>
      <c r="M32" s="16" t="s">
        <v>30</v>
      </c>
      <c r="R32" s="1"/>
    </row>
    <row r="33" spans="1:22" x14ac:dyDescent="0.2">
      <c r="A33" s="3">
        <v>1</v>
      </c>
      <c r="B33" s="22">
        <v>45733</v>
      </c>
      <c r="C33" s="8" t="s">
        <v>157</v>
      </c>
      <c r="D33" s="9">
        <v>106</v>
      </c>
      <c r="E33" s="8" t="s">
        <v>145</v>
      </c>
      <c r="F33" s="9" t="s">
        <v>25</v>
      </c>
      <c r="G33" s="8" t="s">
        <v>121</v>
      </c>
      <c r="H33" s="9" t="s">
        <v>17</v>
      </c>
      <c r="I33" s="8"/>
      <c r="J33" s="9">
        <v>30</v>
      </c>
      <c r="K33" s="9">
        <v>13.5</v>
      </c>
      <c r="L33" s="9">
        <v>400</v>
      </c>
      <c r="M33" s="3" t="s">
        <v>19</v>
      </c>
    </row>
    <row r="34" spans="1:22" x14ac:dyDescent="0.2">
      <c r="A34" s="13">
        <v>0</v>
      </c>
      <c r="B34" s="14">
        <v>45740</v>
      </c>
      <c r="C34" s="31"/>
      <c r="D34" s="16"/>
      <c r="E34" s="15"/>
      <c r="F34" s="16"/>
      <c r="G34" s="15"/>
      <c r="H34" s="16"/>
      <c r="I34" s="16"/>
      <c r="J34" s="16"/>
      <c r="K34" s="16"/>
      <c r="L34" s="16"/>
      <c r="M34" s="16" t="s">
        <v>30</v>
      </c>
      <c r="R34" s="1"/>
    </row>
    <row r="35" spans="1:22" x14ac:dyDescent="0.2">
      <c r="A35" s="3">
        <v>1</v>
      </c>
      <c r="B35" s="22">
        <v>45747</v>
      </c>
      <c r="C35" s="8" t="s">
        <v>158</v>
      </c>
      <c r="D35" s="9">
        <v>100</v>
      </c>
      <c r="E35" s="8" t="s">
        <v>159</v>
      </c>
      <c r="F35" s="9" t="s">
        <v>22</v>
      </c>
      <c r="G35" s="8" t="s">
        <v>160</v>
      </c>
      <c r="H35" s="9" t="s">
        <v>25</v>
      </c>
      <c r="I35" s="8"/>
      <c r="J35" s="9">
        <v>18</v>
      </c>
      <c r="K35" s="9">
        <v>13</v>
      </c>
      <c r="L35" s="9">
        <v>450</v>
      </c>
      <c r="M35" s="3" t="s">
        <v>440</v>
      </c>
    </row>
    <row r="36" spans="1:22" x14ac:dyDescent="0.2">
      <c r="A36" s="19">
        <f>SUM(A23:A35)</f>
        <v>10</v>
      </c>
      <c r="B36" s="20"/>
      <c r="C36" s="32"/>
      <c r="D36" s="19">
        <f>SUM(D23:D35)</f>
        <v>659</v>
      </c>
      <c r="E36" s="21"/>
      <c r="F36" s="19"/>
      <c r="G36" s="21"/>
      <c r="H36" s="19"/>
      <c r="I36" s="19"/>
      <c r="J36" s="19">
        <f>SUM(J23:J35)</f>
        <v>232</v>
      </c>
      <c r="K36" s="19">
        <f>SUM(K23:K35)</f>
        <v>131.5</v>
      </c>
      <c r="L36" s="19">
        <f>SUM(L23:L35)</f>
        <v>3370</v>
      </c>
      <c r="M36" s="19"/>
    </row>
    <row r="38" spans="1:22" ht="25.5" x14ac:dyDescent="0.35">
      <c r="A38" s="159" t="s">
        <v>68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</row>
    <row r="39" spans="1:22" x14ac:dyDescent="0.2">
      <c r="A39" s="9" t="s">
        <v>2</v>
      </c>
      <c r="B39" s="50" t="str">
        <f t="shared" ref="B39:M39" si="1">B3</f>
        <v>Date</v>
      </c>
      <c r="C39" s="23" t="str">
        <f t="shared" si="1"/>
        <v>Lieu de la mission</v>
      </c>
      <c r="D39" s="9" t="str">
        <f t="shared" si="1"/>
        <v>Trajet A/R</v>
      </c>
      <c r="E39" s="8" t="str">
        <f t="shared" si="1"/>
        <v>Animateur n°1</v>
      </c>
      <c r="F39" s="9" t="str">
        <f t="shared" si="1"/>
        <v>Véhicule Animateur 1</v>
      </c>
      <c r="G39" s="8" t="str">
        <f t="shared" si="1"/>
        <v>Animateur n°2</v>
      </c>
      <c r="H39" s="9" t="str">
        <f t="shared" si="1"/>
        <v>Véhicule Animateur 2</v>
      </c>
      <c r="I39" s="9" t="str">
        <f t="shared" si="1"/>
        <v>Animateur n°3</v>
      </c>
      <c r="J39" s="9" t="str">
        <f t="shared" si="1"/>
        <v>Participants</v>
      </c>
      <c r="K39" s="9" t="str">
        <f t="shared" si="1"/>
        <v>Km</v>
      </c>
      <c r="L39" s="9" t="str">
        <f t="shared" si="1"/>
        <v>D+</v>
      </c>
      <c r="M39" s="9" t="str">
        <f t="shared" si="1"/>
        <v>Commentaire</v>
      </c>
    </row>
    <row r="40" spans="1:22" x14ac:dyDescent="0.2">
      <c r="A40" s="26">
        <v>1</v>
      </c>
      <c r="B40" s="7">
        <v>45754</v>
      </c>
      <c r="C40" s="33" t="s">
        <v>347</v>
      </c>
      <c r="D40" s="26">
        <v>30</v>
      </c>
      <c r="E40" s="27" t="s">
        <v>116</v>
      </c>
      <c r="F40" s="26" t="s">
        <v>25</v>
      </c>
      <c r="G40" s="27" t="s">
        <v>160</v>
      </c>
      <c r="H40" s="26" t="s">
        <v>17</v>
      </c>
      <c r="I40" s="26"/>
      <c r="J40" s="26">
        <v>25</v>
      </c>
      <c r="K40" s="26">
        <v>14</v>
      </c>
      <c r="L40" s="26">
        <v>315</v>
      </c>
      <c r="M40" s="26" t="s">
        <v>19</v>
      </c>
    </row>
    <row r="41" spans="1:22" x14ac:dyDescent="0.2">
      <c r="A41" s="126">
        <v>0</v>
      </c>
      <c r="B41" s="122">
        <v>45761</v>
      </c>
      <c r="C41" s="109" t="s">
        <v>386</v>
      </c>
      <c r="D41" s="108">
        <v>0</v>
      </c>
      <c r="E41" s="107" t="s">
        <v>64</v>
      </c>
      <c r="F41" s="108" t="s">
        <v>17</v>
      </c>
      <c r="G41" s="107" t="s">
        <v>65</v>
      </c>
      <c r="H41" s="108" t="s">
        <v>17</v>
      </c>
      <c r="I41" s="108"/>
      <c r="J41" s="108">
        <v>0</v>
      </c>
      <c r="K41" s="108">
        <v>0</v>
      </c>
      <c r="L41" s="108">
        <v>0</v>
      </c>
      <c r="M41" s="110" t="s">
        <v>387</v>
      </c>
    </row>
    <row r="42" spans="1:22" x14ac:dyDescent="0.2">
      <c r="A42" s="126">
        <v>0</v>
      </c>
      <c r="B42" s="122">
        <v>45768</v>
      </c>
      <c r="C42" s="109"/>
      <c r="D42" s="108"/>
      <c r="E42" s="107"/>
      <c r="F42" s="108"/>
      <c r="G42" s="107"/>
      <c r="H42" s="108"/>
      <c r="I42" s="108"/>
      <c r="J42" s="108"/>
      <c r="K42" s="108"/>
      <c r="L42" s="108"/>
      <c r="M42" s="110" t="s">
        <v>34</v>
      </c>
    </row>
    <row r="43" spans="1:22" x14ac:dyDescent="0.2">
      <c r="A43" s="26">
        <v>1</v>
      </c>
      <c r="B43" s="7">
        <v>45775</v>
      </c>
      <c r="C43" s="33" t="s">
        <v>433</v>
      </c>
      <c r="D43" s="26">
        <v>20</v>
      </c>
      <c r="E43" s="27" t="s">
        <v>93</v>
      </c>
      <c r="F43" s="26" t="s">
        <v>17</v>
      </c>
      <c r="G43" s="27" t="s">
        <v>117</v>
      </c>
      <c r="H43" s="26" t="s">
        <v>17</v>
      </c>
      <c r="I43" s="26"/>
      <c r="J43" s="26">
        <v>17</v>
      </c>
      <c r="K43" s="26">
        <v>10</v>
      </c>
      <c r="L43" s="26">
        <v>100</v>
      </c>
      <c r="M43" s="26" t="s">
        <v>19</v>
      </c>
    </row>
    <row r="44" spans="1:22" x14ac:dyDescent="0.2">
      <c r="A44" s="110">
        <v>0</v>
      </c>
      <c r="B44" s="122">
        <v>45782</v>
      </c>
      <c r="C44" s="109"/>
      <c r="D44" s="108"/>
      <c r="E44" s="107"/>
      <c r="F44" s="108"/>
      <c r="G44" s="107"/>
      <c r="H44" s="108"/>
      <c r="I44" s="108"/>
      <c r="J44" s="108"/>
      <c r="K44" s="108"/>
      <c r="L44" s="108"/>
      <c r="M44" s="110" t="s">
        <v>30</v>
      </c>
      <c r="R44" s="1"/>
      <c r="S44" s="1"/>
      <c r="T44" s="1"/>
      <c r="U44" s="1"/>
      <c r="V44" s="1"/>
    </row>
    <row r="45" spans="1:22" x14ac:dyDescent="0.2">
      <c r="A45" s="26">
        <v>1</v>
      </c>
      <c r="B45" s="7">
        <v>45789</v>
      </c>
      <c r="C45" s="33" t="s">
        <v>404</v>
      </c>
      <c r="D45" s="26">
        <v>84</v>
      </c>
      <c r="E45" s="27" t="s">
        <v>117</v>
      </c>
      <c r="F45" s="26" t="s">
        <v>17</v>
      </c>
      <c r="G45" s="27" t="s">
        <v>423</v>
      </c>
      <c r="H45" s="26" t="s">
        <v>25</v>
      </c>
      <c r="I45" s="26"/>
      <c r="J45" s="26">
        <v>16</v>
      </c>
      <c r="K45" s="26">
        <v>13</v>
      </c>
      <c r="L45" s="26">
        <v>250</v>
      </c>
      <c r="M45" s="26" t="s">
        <v>19</v>
      </c>
    </row>
    <row r="46" spans="1:22" ht="25.5" x14ac:dyDescent="0.2">
      <c r="A46" s="26">
        <v>1</v>
      </c>
      <c r="B46" s="7">
        <v>45796</v>
      </c>
      <c r="C46" s="33" t="s">
        <v>434</v>
      </c>
      <c r="D46" s="26">
        <v>80</v>
      </c>
      <c r="E46" s="27" t="s">
        <v>401</v>
      </c>
      <c r="F46" s="26" t="s">
        <v>25</v>
      </c>
      <c r="G46" s="27" t="s">
        <v>175</v>
      </c>
      <c r="H46" s="26" t="s">
        <v>25</v>
      </c>
      <c r="I46" s="26"/>
      <c r="J46" s="26">
        <v>12</v>
      </c>
      <c r="K46" s="26">
        <v>15.5</v>
      </c>
      <c r="L46" s="26">
        <v>650</v>
      </c>
      <c r="M46" s="26" t="s">
        <v>416</v>
      </c>
    </row>
    <row r="47" spans="1:22" x14ac:dyDescent="0.2">
      <c r="A47" s="110">
        <v>0</v>
      </c>
      <c r="B47" s="122">
        <v>45803</v>
      </c>
      <c r="C47" s="124" t="s">
        <v>428</v>
      </c>
      <c r="D47" s="110"/>
      <c r="E47" s="119"/>
      <c r="F47" s="110"/>
      <c r="G47" s="119"/>
      <c r="H47" s="110"/>
      <c r="I47" s="110"/>
      <c r="J47" s="110"/>
      <c r="K47" s="110"/>
      <c r="L47" s="110"/>
      <c r="M47" s="110"/>
    </row>
    <row r="48" spans="1:22" ht="38.25" x14ac:dyDescent="0.2">
      <c r="A48" s="26">
        <v>1</v>
      </c>
      <c r="B48" s="7">
        <v>45810</v>
      </c>
      <c r="C48" s="33" t="s">
        <v>452</v>
      </c>
      <c r="D48" s="26">
        <v>16</v>
      </c>
      <c r="E48" s="27" t="s">
        <v>116</v>
      </c>
      <c r="F48" s="26" t="s">
        <v>25</v>
      </c>
      <c r="G48" s="27" t="s">
        <v>423</v>
      </c>
      <c r="H48" s="26" t="s">
        <v>25</v>
      </c>
      <c r="I48" s="26"/>
      <c r="J48" s="26">
        <v>11</v>
      </c>
      <c r="K48" s="26">
        <v>10</v>
      </c>
      <c r="L48" s="26">
        <v>220</v>
      </c>
      <c r="M48" s="34" t="s">
        <v>453</v>
      </c>
    </row>
    <row r="49" spans="1:18" x14ac:dyDescent="0.2">
      <c r="A49" s="110">
        <v>0</v>
      </c>
      <c r="B49" s="128">
        <v>45817</v>
      </c>
      <c r="C49" s="124" t="s">
        <v>410</v>
      </c>
      <c r="D49" s="108"/>
      <c r="E49" s="107"/>
      <c r="F49" s="108"/>
      <c r="G49" s="107"/>
      <c r="H49" s="108"/>
      <c r="I49" s="108"/>
      <c r="J49" s="108"/>
      <c r="K49" s="108"/>
      <c r="L49" s="108"/>
      <c r="M49" s="110" t="s">
        <v>410</v>
      </c>
      <c r="R49" s="1"/>
    </row>
    <row r="50" spans="1:18" x14ac:dyDescent="0.2">
      <c r="A50" s="26">
        <v>1</v>
      </c>
      <c r="B50" s="7">
        <v>45824</v>
      </c>
      <c r="C50" s="33" t="s">
        <v>471</v>
      </c>
      <c r="D50" s="26">
        <v>154</v>
      </c>
      <c r="E50" s="27" t="s">
        <v>429</v>
      </c>
      <c r="F50" s="26" t="s">
        <v>25</v>
      </c>
      <c r="G50" s="27" t="s">
        <v>93</v>
      </c>
      <c r="H50" s="26" t="s">
        <v>17</v>
      </c>
      <c r="I50" s="26"/>
      <c r="J50" s="26">
        <v>10</v>
      </c>
      <c r="K50" s="26">
        <v>12.5</v>
      </c>
      <c r="L50" s="26">
        <v>300</v>
      </c>
      <c r="M50" s="26" t="s">
        <v>472</v>
      </c>
    </row>
    <row r="51" spans="1:18" x14ac:dyDescent="0.2">
      <c r="A51" s="26">
        <v>1</v>
      </c>
      <c r="B51" s="7">
        <v>45830</v>
      </c>
      <c r="C51" s="33" t="s">
        <v>478</v>
      </c>
      <c r="D51" s="26">
        <v>16</v>
      </c>
      <c r="E51" s="27" t="s">
        <v>429</v>
      </c>
      <c r="F51" s="26" t="s">
        <v>25</v>
      </c>
      <c r="G51" s="27" t="s">
        <v>117</v>
      </c>
      <c r="H51" s="26" t="s">
        <v>17</v>
      </c>
      <c r="I51" s="52" t="s">
        <v>480</v>
      </c>
      <c r="J51" s="26">
        <v>22</v>
      </c>
      <c r="K51" s="26">
        <v>12</v>
      </c>
      <c r="L51" s="26">
        <v>440</v>
      </c>
      <c r="M51" s="26" t="s">
        <v>479</v>
      </c>
    </row>
    <row r="52" spans="1:18" x14ac:dyDescent="0.2">
      <c r="A52" s="26">
        <v>1</v>
      </c>
      <c r="B52" s="7">
        <v>45831</v>
      </c>
      <c r="C52" s="33" t="s">
        <v>481</v>
      </c>
      <c r="D52" s="26">
        <v>18</v>
      </c>
      <c r="E52" s="27" t="s">
        <v>437</v>
      </c>
      <c r="F52" s="26" t="s">
        <v>25</v>
      </c>
      <c r="G52" s="27" t="s">
        <v>429</v>
      </c>
      <c r="H52" s="26" t="s">
        <v>25</v>
      </c>
      <c r="I52" s="52" t="s">
        <v>430</v>
      </c>
      <c r="J52" s="26">
        <v>21</v>
      </c>
      <c r="K52" s="26">
        <v>19</v>
      </c>
      <c r="L52" s="26">
        <v>470</v>
      </c>
      <c r="M52" s="26" t="s">
        <v>479</v>
      </c>
    </row>
    <row r="53" spans="1:18" x14ac:dyDescent="0.2">
      <c r="A53" s="26">
        <v>1</v>
      </c>
      <c r="B53" s="7">
        <v>45832</v>
      </c>
      <c r="C53" s="33" t="s">
        <v>482</v>
      </c>
      <c r="D53" s="26">
        <v>84</v>
      </c>
      <c r="E53" s="27" t="s">
        <v>429</v>
      </c>
      <c r="F53" s="26" t="s">
        <v>25</v>
      </c>
      <c r="G53" s="27" t="s">
        <v>117</v>
      </c>
      <c r="H53" s="26" t="s">
        <v>17</v>
      </c>
      <c r="I53" s="52"/>
      <c r="J53" s="26">
        <v>23</v>
      </c>
      <c r="K53" s="26">
        <v>10</v>
      </c>
      <c r="L53" s="26">
        <v>270</v>
      </c>
      <c r="M53" s="26" t="s">
        <v>19</v>
      </c>
    </row>
    <row r="54" spans="1:18" x14ac:dyDescent="0.2">
      <c r="A54" s="26">
        <v>1</v>
      </c>
      <c r="B54" s="7">
        <v>45833</v>
      </c>
      <c r="C54" s="33" t="s">
        <v>483</v>
      </c>
      <c r="D54" s="26">
        <v>4</v>
      </c>
      <c r="E54" s="27" t="s">
        <v>429</v>
      </c>
      <c r="F54" s="26" t="s">
        <v>25</v>
      </c>
      <c r="G54" s="27" t="s">
        <v>117</v>
      </c>
      <c r="H54" s="26" t="s">
        <v>17</v>
      </c>
      <c r="I54" s="52"/>
      <c r="J54" s="26">
        <v>13</v>
      </c>
      <c r="K54" s="26">
        <v>8.5</v>
      </c>
      <c r="L54" s="26">
        <v>450</v>
      </c>
      <c r="M54" s="26" t="s">
        <v>484</v>
      </c>
    </row>
    <row r="55" spans="1:18" x14ac:dyDescent="0.2">
      <c r="A55" s="26">
        <v>1</v>
      </c>
      <c r="B55" s="7">
        <v>45834</v>
      </c>
      <c r="C55" s="33" t="s">
        <v>485</v>
      </c>
      <c r="D55" s="26">
        <v>16</v>
      </c>
      <c r="E55" s="27" t="s">
        <v>117</v>
      </c>
      <c r="F55" s="26" t="s">
        <v>17</v>
      </c>
      <c r="G55" s="27" t="s">
        <v>429</v>
      </c>
      <c r="H55" s="26" t="s">
        <v>25</v>
      </c>
      <c r="I55" s="52"/>
      <c r="J55" s="26">
        <v>14</v>
      </c>
      <c r="K55" s="26">
        <v>10</v>
      </c>
      <c r="L55" s="26">
        <v>400</v>
      </c>
      <c r="M55" s="26" t="s">
        <v>19</v>
      </c>
    </row>
    <row r="56" spans="1:18" x14ac:dyDescent="0.2">
      <c r="A56" s="26">
        <v>1</v>
      </c>
      <c r="B56" s="7">
        <v>45835</v>
      </c>
      <c r="C56" s="136" t="s">
        <v>486</v>
      </c>
      <c r="D56" s="137">
        <v>8</v>
      </c>
      <c r="E56" s="136" t="s">
        <v>429</v>
      </c>
      <c r="F56" s="137" t="s">
        <v>25</v>
      </c>
      <c r="G56" s="136" t="s">
        <v>117</v>
      </c>
      <c r="H56" s="137" t="s">
        <v>17</v>
      </c>
      <c r="I56" s="136"/>
      <c r="J56" s="137">
        <v>21</v>
      </c>
      <c r="K56" s="137">
        <v>12</v>
      </c>
      <c r="L56" s="138">
        <v>460</v>
      </c>
      <c r="M56" s="137" t="s">
        <v>19</v>
      </c>
    </row>
    <row r="57" spans="1:18" x14ac:dyDescent="0.2">
      <c r="A57" s="129">
        <f>SUM(A40:A56)</f>
        <v>12</v>
      </c>
      <c r="B57" s="130"/>
      <c r="C57" s="132"/>
      <c r="D57" s="129">
        <f>SUM(D40:D56)</f>
        <v>530</v>
      </c>
      <c r="E57" s="131"/>
      <c r="F57" s="129"/>
      <c r="G57" s="131"/>
      <c r="H57" s="129"/>
      <c r="I57" s="129"/>
      <c r="J57" s="129">
        <f>SUM(J40:J56)</f>
        <v>205</v>
      </c>
      <c r="K57" s="129">
        <f>SUM(K40:K56)</f>
        <v>146.5</v>
      </c>
      <c r="L57" s="129">
        <f>SUM(L40:L56)</f>
        <v>4325</v>
      </c>
      <c r="M57" s="129"/>
    </row>
    <row r="61" spans="1:18" x14ac:dyDescent="0.2">
      <c r="J61" s="28"/>
      <c r="K61" s="28"/>
      <c r="L61" s="28"/>
    </row>
  </sheetData>
  <mergeCells count="4">
    <mergeCell ref="A1:M1"/>
    <mergeCell ref="A2:M2"/>
    <mergeCell ref="A21:M21"/>
    <mergeCell ref="A38:M38"/>
  </mergeCells>
  <conditionalFormatting sqref="A4:A18 A23:A35 A40:A56">
    <cfRule type="cellIs" dxfId="9" priority="2" operator="equal">
      <formula>1</formula>
    </cfRule>
    <cfRule type="cellIs" dxfId="8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topLeftCell="A34" zoomScale="90" zoomScaleNormal="90" workbookViewId="0">
      <selection activeCell="G65" sqref="G65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3.85546875" customWidth="1"/>
    <col min="4" max="4" width="10" style="1" customWidth="1"/>
    <col min="5" max="5" width="14.140625" customWidth="1"/>
    <col min="6" max="6" width="19.7109375" style="1" customWidth="1"/>
    <col min="7" max="7" width="16.28515625" customWidth="1"/>
    <col min="8" max="8" width="19.7109375" style="1" customWidth="1"/>
    <col min="9" max="9" width="18.28515625" customWidth="1"/>
    <col min="10" max="10" width="11.5703125" style="1" customWidth="1"/>
    <col min="11" max="11" width="4.42578125" customWidth="1"/>
    <col min="12" max="12" width="6" customWidth="1"/>
    <col min="13" max="13" width="38.42578125" customWidth="1"/>
  </cols>
  <sheetData>
    <row r="1" spans="1:13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5.5" x14ac:dyDescent="0.3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5" t="s">
        <v>12</v>
      </c>
      <c r="L3" s="5" t="s">
        <v>13</v>
      </c>
      <c r="M3" s="5" t="s">
        <v>14</v>
      </c>
    </row>
    <row r="4" spans="1:13" x14ac:dyDescent="0.2">
      <c r="A4" s="6">
        <v>1</v>
      </c>
      <c r="B4" s="12">
        <v>45544</v>
      </c>
      <c r="C4" s="27" t="s">
        <v>161</v>
      </c>
      <c r="D4" s="26">
        <v>136</v>
      </c>
      <c r="E4" s="27" t="s">
        <v>162</v>
      </c>
      <c r="F4" s="26" t="s">
        <v>25</v>
      </c>
      <c r="G4" s="27" t="s">
        <v>163</v>
      </c>
      <c r="H4" s="26" t="s">
        <v>17</v>
      </c>
      <c r="I4" s="27"/>
      <c r="J4" s="26">
        <v>9</v>
      </c>
      <c r="K4" s="27">
        <v>15</v>
      </c>
      <c r="L4" s="27">
        <v>450</v>
      </c>
      <c r="M4" s="33" t="s">
        <v>164</v>
      </c>
    </row>
    <row r="5" spans="1:13" x14ac:dyDescent="0.2">
      <c r="A5" s="10">
        <v>1</v>
      </c>
      <c r="B5" s="12">
        <v>45551</v>
      </c>
      <c r="C5" s="35" t="s">
        <v>165</v>
      </c>
      <c r="D5" s="26">
        <v>50</v>
      </c>
      <c r="E5" s="27" t="s">
        <v>162</v>
      </c>
      <c r="F5" s="26" t="s">
        <v>25</v>
      </c>
      <c r="G5" s="8" t="s">
        <v>116</v>
      </c>
      <c r="H5" s="26" t="s">
        <v>25</v>
      </c>
      <c r="I5" s="27" t="s">
        <v>163</v>
      </c>
      <c r="J5" s="26">
        <v>14</v>
      </c>
      <c r="K5" s="27">
        <v>11</v>
      </c>
      <c r="L5" s="27">
        <v>450</v>
      </c>
      <c r="M5" s="27" t="s">
        <v>19</v>
      </c>
    </row>
    <row r="6" spans="1:13" x14ac:dyDescent="0.2">
      <c r="A6" s="6">
        <v>1</v>
      </c>
      <c r="B6" s="12">
        <v>45558</v>
      </c>
      <c r="C6" s="36" t="s">
        <v>166</v>
      </c>
      <c r="D6" s="26">
        <v>135</v>
      </c>
      <c r="E6" s="27" t="s">
        <v>162</v>
      </c>
      <c r="F6" s="26" t="s">
        <v>25</v>
      </c>
      <c r="G6" s="27" t="s">
        <v>163</v>
      </c>
      <c r="H6" s="26" t="s">
        <v>17</v>
      </c>
      <c r="I6" s="27"/>
      <c r="J6" s="26">
        <v>21</v>
      </c>
      <c r="K6" s="27">
        <v>15.8</v>
      </c>
      <c r="L6" s="27">
        <v>440</v>
      </c>
      <c r="M6" s="27" t="s">
        <v>167</v>
      </c>
    </row>
    <row r="7" spans="1:13" x14ac:dyDescent="0.2">
      <c r="A7" s="10">
        <v>1</v>
      </c>
      <c r="B7" s="12">
        <v>45565</v>
      </c>
      <c r="C7" s="36" t="s">
        <v>168</v>
      </c>
      <c r="D7" s="26">
        <v>138</v>
      </c>
      <c r="E7" s="27" t="s">
        <v>162</v>
      </c>
      <c r="F7" s="26" t="s">
        <v>25</v>
      </c>
      <c r="G7" s="8" t="s">
        <v>116</v>
      </c>
      <c r="H7" s="26" t="s">
        <v>25</v>
      </c>
      <c r="I7" s="27" t="s">
        <v>163</v>
      </c>
      <c r="J7" s="26">
        <v>16</v>
      </c>
      <c r="K7" s="27">
        <v>16.2</v>
      </c>
      <c r="L7" s="27">
        <v>468</v>
      </c>
      <c r="M7" s="33" t="s">
        <v>169</v>
      </c>
    </row>
    <row r="8" spans="1:13" x14ac:dyDescent="0.2">
      <c r="A8" s="13">
        <v>0</v>
      </c>
      <c r="B8" s="14">
        <v>45572</v>
      </c>
      <c r="C8" s="37"/>
      <c r="D8" s="16"/>
      <c r="E8" s="15"/>
      <c r="F8" s="16"/>
      <c r="G8" s="15"/>
      <c r="H8" s="16"/>
      <c r="I8" s="15"/>
      <c r="J8" s="16"/>
      <c r="K8" s="15"/>
      <c r="L8" s="15"/>
      <c r="M8" s="15" t="s">
        <v>30</v>
      </c>
    </row>
    <row r="9" spans="1:13" x14ac:dyDescent="0.2">
      <c r="A9" s="10">
        <v>1</v>
      </c>
      <c r="B9" s="12">
        <v>45579</v>
      </c>
      <c r="C9" s="36" t="s">
        <v>170</v>
      </c>
      <c r="D9" s="26">
        <v>74</v>
      </c>
      <c r="E9" s="27" t="s">
        <v>162</v>
      </c>
      <c r="F9" s="26" t="s">
        <v>25</v>
      </c>
      <c r="G9" s="27" t="s">
        <v>163</v>
      </c>
      <c r="H9" s="26" t="s">
        <v>17</v>
      </c>
      <c r="I9" s="27"/>
      <c r="J9" s="26">
        <v>12</v>
      </c>
      <c r="K9" s="27">
        <v>16.3</v>
      </c>
      <c r="L9" s="27">
        <v>690</v>
      </c>
      <c r="M9" s="27" t="s">
        <v>164</v>
      </c>
    </row>
    <row r="10" spans="1:13" x14ac:dyDescent="0.2">
      <c r="A10" s="13">
        <v>0</v>
      </c>
      <c r="B10" s="14">
        <v>45586</v>
      </c>
      <c r="C10" s="15" t="s">
        <v>34</v>
      </c>
      <c r="D10" s="16"/>
      <c r="E10" s="15"/>
      <c r="F10" s="16"/>
      <c r="G10" s="15"/>
      <c r="H10" s="16"/>
      <c r="I10" s="15"/>
      <c r="J10" s="16"/>
      <c r="K10" s="15"/>
      <c r="L10" s="15"/>
      <c r="M10" s="15" t="s">
        <v>35</v>
      </c>
    </row>
    <row r="11" spans="1:13" x14ac:dyDescent="0.2">
      <c r="A11" s="13">
        <v>0</v>
      </c>
      <c r="B11" s="14">
        <v>45593</v>
      </c>
      <c r="C11" s="15" t="s">
        <v>34</v>
      </c>
      <c r="D11" s="16"/>
      <c r="E11" s="15"/>
      <c r="F11" s="13"/>
      <c r="G11" s="15"/>
      <c r="H11" s="16"/>
      <c r="I11" s="15"/>
      <c r="J11" s="16"/>
      <c r="K11" s="15"/>
      <c r="L11" s="15"/>
      <c r="M11" s="15" t="s">
        <v>35</v>
      </c>
    </row>
    <row r="12" spans="1:13" x14ac:dyDescent="0.2">
      <c r="A12" s="6">
        <v>1</v>
      </c>
      <c r="B12" s="12">
        <v>45600</v>
      </c>
      <c r="C12" s="27" t="s">
        <v>171</v>
      </c>
      <c r="D12" s="26">
        <v>146</v>
      </c>
      <c r="E12" s="27" t="s">
        <v>162</v>
      </c>
      <c r="F12" s="26" t="s">
        <v>25</v>
      </c>
      <c r="G12" s="27" t="s">
        <v>163</v>
      </c>
      <c r="H12" s="26" t="s">
        <v>17</v>
      </c>
      <c r="I12" s="27" t="s">
        <v>172</v>
      </c>
      <c r="J12" s="26">
        <v>12</v>
      </c>
      <c r="K12" s="27">
        <v>16.8</v>
      </c>
      <c r="L12" s="27">
        <v>494</v>
      </c>
      <c r="M12" s="27" t="s">
        <v>19</v>
      </c>
    </row>
    <row r="13" spans="1:13" x14ac:dyDescent="0.2">
      <c r="A13" s="13">
        <v>0</v>
      </c>
      <c r="B13" s="14">
        <v>45607</v>
      </c>
      <c r="C13" s="15" t="s">
        <v>39</v>
      </c>
      <c r="D13" s="16"/>
      <c r="E13" s="15"/>
      <c r="F13" s="16"/>
      <c r="G13" s="15"/>
      <c r="H13" s="16"/>
      <c r="I13" s="15"/>
      <c r="J13" s="16"/>
      <c r="K13" s="15"/>
      <c r="L13" s="15"/>
      <c r="M13" s="15" t="s">
        <v>35</v>
      </c>
    </row>
    <row r="14" spans="1:13" x14ac:dyDescent="0.2">
      <c r="A14" s="6">
        <v>1</v>
      </c>
      <c r="B14" s="12">
        <v>45614</v>
      </c>
      <c r="C14" s="27" t="s">
        <v>173</v>
      </c>
      <c r="D14" s="26">
        <v>32</v>
      </c>
      <c r="E14" s="27" t="s">
        <v>162</v>
      </c>
      <c r="F14" s="26" t="s">
        <v>25</v>
      </c>
      <c r="G14" s="27" t="s">
        <v>172</v>
      </c>
      <c r="H14" s="26" t="s">
        <v>17</v>
      </c>
      <c r="I14" s="27"/>
      <c r="J14" s="26">
        <v>15</v>
      </c>
      <c r="K14" s="27">
        <v>16.100000000000001</v>
      </c>
      <c r="L14" s="27">
        <v>501</v>
      </c>
      <c r="M14" s="27" t="s">
        <v>19</v>
      </c>
    </row>
    <row r="15" spans="1:13" x14ac:dyDescent="0.2">
      <c r="A15" s="13">
        <v>0</v>
      </c>
      <c r="B15" s="14">
        <v>45621</v>
      </c>
      <c r="C15" s="15"/>
      <c r="D15" s="16"/>
      <c r="E15" s="15"/>
      <c r="F15" s="16"/>
      <c r="G15" s="15"/>
      <c r="H15" s="16"/>
      <c r="I15" s="15"/>
      <c r="J15" s="16"/>
      <c r="K15" s="15"/>
      <c r="L15" s="15"/>
      <c r="M15" s="15" t="s">
        <v>30</v>
      </c>
    </row>
    <row r="16" spans="1:13" x14ac:dyDescent="0.2">
      <c r="A16" s="10">
        <v>1</v>
      </c>
      <c r="B16" s="12">
        <v>45628</v>
      </c>
      <c r="C16" s="38" t="s">
        <v>174</v>
      </c>
      <c r="D16" s="11">
        <v>166</v>
      </c>
      <c r="E16" s="38" t="s">
        <v>162</v>
      </c>
      <c r="F16" s="11" t="s">
        <v>25</v>
      </c>
      <c r="G16" s="38" t="s">
        <v>172</v>
      </c>
      <c r="H16" s="11" t="s">
        <v>17</v>
      </c>
      <c r="I16" s="27"/>
      <c r="J16" s="26">
        <v>14</v>
      </c>
      <c r="K16" s="27">
        <v>15</v>
      </c>
      <c r="L16" s="27">
        <v>591</v>
      </c>
      <c r="M16" s="27" t="s">
        <v>19</v>
      </c>
    </row>
    <row r="17" spans="1:13" x14ac:dyDescent="0.2">
      <c r="A17" s="6">
        <v>1</v>
      </c>
      <c r="B17" s="12">
        <v>45635</v>
      </c>
      <c r="C17" s="27" t="s">
        <v>63</v>
      </c>
      <c r="D17" s="26">
        <v>115</v>
      </c>
      <c r="E17" s="38" t="s">
        <v>162</v>
      </c>
      <c r="F17" s="11" t="s">
        <v>25</v>
      </c>
      <c r="G17" s="38" t="s">
        <v>172</v>
      </c>
      <c r="H17" s="11" t="s">
        <v>25</v>
      </c>
      <c r="I17" s="8" t="s">
        <v>175</v>
      </c>
      <c r="J17" s="26">
        <v>14</v>
      </c>
      <c r="K17" s="27">
        <v>11</v>
      </c>
      <c r="L17" s="27">
        <v>635</v>
      </c>
      <c r="M17" s="27" t="s">
        <v>19</v>
      </c>
    </row>
    <row r="18" spans="1:13" ht="25.5" x14ac:dyDescent="0.2">
      <c r="A18" s="6">
        <v>1</v>
      </c>
      <c r="B18" s="12">
        <v>45642</v>
      </c>
      <c r="C18" s="27" t="s">
        <v>176</v>
      </c>
      <c r="D18" s="26">
        <v>86</v>
      </c>
      <c r="E18" s="27" t="s">
        <v>162</v>
      </c>
      <c r="F18" s="26" t="s">
        <v>25</v>
      </c>
      <c r="G18" s="27" t="s">
        <v>172</v>
      </c>
      <c r="H18" s="26" t="s">
        <v>25</v>
      </c>
      <c r="I18" s="39"/>
      <c r="J18" s="26">
        <v>15</v>
      </c>
      <c r="K18" s="27">
        <v>14.5</v>
      </c>
      <c r="L18" s="27">
        <v>440</v>
      </c>
      <c r="M18" s="39" t="s">
        <v>177</v>
      </c>
    </row>
    <row r="19" spans="1:13" x14ac:dyDescent="0.2">
      <c r="A19" s="19">
        <f>SUM(A4:A18)</f>
        <v>10</v>
      </c>
      <c r="B19" s="20"/>
      <c r="C19" s="21"/>
      <c r="D19" s="19">
        <f>SUM(D4:D18)</f>
        <v>1078</v>
      </c>
      <c r="E19" s="21"/>
      <c r="F19" s="19"/>
      <c r="G19" s="21"/>
      <c r="H19" s="19"/>
      <c r="I19" s="21"/>
      <c r="J19" s="19">
        <f>SUM(J4:J18)</f>
        <v>142</v>
      </c>
      <c r="K19" s="21">
        <f>SUM(K4:K18)</f>
        <v>147.69999999999999</v>
      </c>
      <c r="L19" s="21">
        <f>SUM(L4:L18)</f>
        <v>5159</v>
      </c>
      <c r="M19" s="21"/>
    </row>
    <row r="21" spans="1:13" ht="25.5" x14ac:dyDescent="0.35">
      <c r="A21" s="160" t="s">
        <v>51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</row>
    <row r="22" spans="1:13" x14ac:dyDescent="0.2">
      <c r="A22" s="3" t="str">
        <f>3:3</f>
        <v>Faite</v>
      </c>
      <c r="B22" s="4" t="s">
        <v>3</v>
      </c>
      <c r="C22" s="5" t="str">
        <f t="shared" ref="C22:M22" si="0">C3</f>
        <v>Lieu de la mission</v>
      </c>
      <c r="D22" s="3" t="str">
        <f t="shared" si="0"/>
        <v>Trajet A/R</v>
      </c>
      <c r="E22" s="5" t="str">
        <f t="shared" si="0"/>
        <v>Animateur n°1</v>
      </c>
      <c r="F22" s="3" t="str">
        <f t="shared" si="0"/>
        <v>Véhicule Animateur 1</v>
      </c>
      <c r="G22" s="5" t="str">
        <f t="shared" si="0"/>
        <v>Animateur n°2</v>
      </c>
      <c r="H22" s="3" t="str">
        <f t="shared" si="0"/>
        <v>Véhicule Animateur 2</v>
      </c>
      <c r="I22" s="5" t="str">
        <f t="shared" si="0"/>
        <v>Animateur n°3</v>
      </c>
      <c r="J22" s="3" t="str">
        <f t="shared" si="0"/>
        <v>Participants</v>
      </c>
      <c r="K22" s="5" t="str">
        <f t="shared" si="0"/>
        <v>Km</v>
      </c>
      <c r="L22" s="5" t="str">
        <f t="shared" si="0"/>
        <v>D+</v>
      </c>
      <c r="M22" s="5" t="str">
        <f t="shared" si="0"/>
        <v>Commentaire</v>
      </c>
    </row>
    <row r="23" spans="1:13" x14ac:dyDescent="0.2">
      <c r="A23" s="3">
        <v>1</v>
      </c>
      <c r="B23" s="22">
        <v>45663</v>
      </c>
      <c r="C23" s="40" t="s">
        <v>178</v>
      </c>
      <c r="D23" s="41">
        <v>50</v>
      </c>
      <c r="E23" s="40" t="s">
        <v>160</v>
      </c>
      <c r="F23" s="11" t="s">
        <v>25</v>
      </c>
      <c r="G23" s="27" t="s">
        <v>162</v>
      </c>
      <c r="H23" s="26" t="s">
        <v>25</v>
      </c>
      <c r="I23" s="8" t="s">
        <v>116</v>
      </c>
      <c r="J23" s="41">
        <v>9</v>
      </c>
      <c r="K23" s="40">
        <v>16</v>
      </c>
      <c r="L23" s="40">
        <v>500</v>
      </c>
      <c r="M23" s="40" t="s">
        <v>179</v>
      </c>
    </row>
    <row r="24" spans="1:13" x14ac:dyDescent="0.2">
      <c r="A24" s="3">
        <v>1</v>
      </c>
      <c r="B24" s="22">
        <v>45670</v>
      </c>
      <c r="C24" s="8" t="s">
        <v>180</v>
      </c>
      <c r="D24" s="9">
        <v>75</v>
      </c>
      <c r="E24" s="8" t="s">
        <v>181</v>
      </c>
      <c r="F24" s="9" t="s">
        <v>25</v>
      </c>
      <c r="G24" s="8" t="s">
        <v>182</v>
      </c>
      <c r="H24" s="9" t="s">
        <v>25</v>
      </c>
      <c r="I24" s="8" t="s">
        <v>162</v>
      </c>
      <c r="J24" s="9">
        <v>22</v>
      </c>
      <c r="K24" s="8">
        <v>16.2</v>
      </c>
      <c r="L24" s="8">
        <v>415</v>
      </c>
      <c r="M24" s="8" t="s">
        <v>19</v>
      </c>
    </row>
    <row r="25" spans="1:13" x14ac:dyDescent="0.2">
      <c r="A25" s="3">
        <v>1</v>
      </c>
      <c r="B25" s="22">
        <v>45677</v>
      </c>
      <c r="C25" s="42" t="s">
        <v>183</v>
      </c>
      <c r="D25" s="9">
        <v>100</v>
      </c>
      <c r="E25" s="42" t="s">
        <v>162</v>
      </c>
      <c r="F25" s="9" t="s">
        <v>25</v>
      </c>
      <c r="G25" s="8" t="s">
        <v>182</v>
      </c>
      <c r="H25" s="9" t="s">
        <v>25</v>
      </c>
      <c r="I25" s="43" t="s">
        <v>163</v>
      </c>
      <c r="J25" s="41">
        <v>15</v>
      </c>
      <c r="K25" s="40">
        <v>17.399999999999999</v>
      </c>
      <c r="L25" s="40">
        <v>550</v>
      </c>
      <c r="M25" s="40" t="s">
        <v>19</v>
      </c>
    </row>
    <row r="26" spans="1:13" x14ac:dyDescent="0.2">
      <c r="A26" s="3">
        <v>1</v>
      </c>
      <c r="B26" s="22">
        <v>45684</v>
      </c>
      <c r="C26" s="8" t="s">
        <v>184</v>
      </c>
      <c r="D26" s="9">
        <v>80</v>
      </c>
      <c r="E26" s="8" t="s">
        <v>143</v>
      </c>
      <c r="F26" s="9" t="s">
        <v>25</v>
      </c>
      <c r="G26" s="8" t="s">
        <v>145</v>
      </c>
      <c r="H26" s="9" t="s">
        <v>25</v>
      </c>
      <c r="I26" s="8"/>
      <c r="J26" s="9">
        <v>8</v>
      </c>
      <c r="K26" s="8">
        <v>15</v>
      </c>
      <c r="L26" s="8">
        <v>480</v>
      </c>
      <c r="M26" s="8" t="s">
        <v>19</v>
      </c>
    </row>
    <row r="27" spans="1:13" ht="25.5" x14ac:dyDescent="0.2">
      <c r="A27" s="3">
        <v>1</v>
      </c>
      <c r="B27" s="22">
        <v>45691</v>
      </c>
      <c r="C27" s="40" t="s">
        <v>185</v>
      </c>
      <c r="D27" s="41">
        <v>80</v>
      </c>
      <c r="E27" s="42" t="s">
        <v>162</v>
      </c>
      <c r="F27" s="9" t="s">
        <v>25</v>
      </c>
      <c r="G27" s="8" t="s">
        <v>181</v>
      </c>
      <c r="H27" s="9" t="s">
        <v>25</v>
      </c>
      <c r="I27" s="40"/>
      <c r="J27" s="41">
        <v>17</v>
      </c>
      <c r="K27" s="40">
        <v>17.2</v>
      </c>
      <c r="L27" s="40">
        <v>685</v>
      </c>
      <c r="M27" s="146" t="s">
        <v>186</v>
      </c>
    </row>
    <row r="28" spans="1:13" x14ac:dyDescent="0.2">
      <c r="A28" s="13">
        <v>0</v>
      </c>
      <c r="B28" s="14">
        <v>45698</v>
      </c>
      <c r="C28" s="15"/>
      <c r="D28" s="16"/>
      <c r="E28" s="15"/>
      <c r="F28" s="16"/>
      <c r="G28" s="15"/>
      <c r="H28" s="16"/>
      <c r="I28" s="15"/>
      <c r="J28" s="16"/>
      <c r="K28" s="15"/>
      <c r="L28" s="15"/>
      <c r="M28" s="15" t="s">
        <v>30</v>
      </c>
    </row>
    <row r="29" spans="1:13" ht="25.5" x14ac:dyDescent="0.2">
      <c r="A29" s="3">
        <v>1</v>
      </c>
      <c r="B29" s="22">
        <v>45705</v>
      </c>
      <c r="C29" s="40" t="s">
        <v>187</v>
      </c>
      <c r="D29" s="41">
        <v>117</v>
      </c>
      <c r="E29" s="42" t="s">
        <v>116</v>
      </c>
      <c r="F29" s="9" t="s">
        <v>25</v>
      </c>
      <c r="G29" s="8" t="s">
        <v>160</v>
      </c>
      <c r="H29" s="9" t="s">
        <v>17</v>
      </c>
      <c r="I29" s="40"/>
      <c r="J29" s="41">
        <v>12</v>
      </c>
      <c r="K29" s="40">
        <v>16</v>
      </c>
      <c r="L29" s="40">
        <v>560</v>
      </c>
      <c r="M29" s="146" t="s">
        <v>188</v>
      </c>
    </row>
    <row r="30" spans="1:13" x14ac:dyDescent="0.2">
      <c r="A30" s="13">
        <v>0</v>
      </c>
      <c r="B30" s="14">
        <v>45712</v>
      </c>
      <c r="C30" s="44" t="s">
        <v>34</v>
      </c>
      <c r="D30" s="16"/>
      <c r="E30" s="15"/>
      <c r="F30" s="16"/>
      <c r="G30" s="15"/>
      <c r="H30" s="16"/>
      <c r="I30" s="15"/>
      <c r="J30" s="16"/>
      <c r="K30" s="15"/>
      <c r="L30" s="15"/>
      <c r="M30" s="15" t="s">
        <v>35</v>
      </c>
    </row>
    <row r="31" spans="1:13" x14ac:dyDescent="0.2">
      <c r="A31" s="3">
        <v>1</v>
      </c>
      <c r="B31" s="22">
        <v>45719</v>
      </c>
      <c r="C31" s="40" t="s">
        <v>189</v>
      </c>
      <c r="D31" s="41">
        <v>70</v>
      </c>
      <c r="E31" s="42" t="s">
        <v>159</v>
      </c>
      <c r="F31" s="9" t="s">
        <v>22</v>
      </c>
      <c r="G31" s="8" t="s">
        <v>190</v>
      </c>
      <c r="H31" s="9" t="s">
        <v>25</v>
      </c>
      <c r="I31" s="8" t="s">
        <v>162</v>
      </c>
      <c r="J31" s="41">
        <v>22</v>
      </c>
      <c r="K31" s="40">
        <v>16</v>
      </c>
      <c r="L31" s="40">
        <v>640</v>
      </c>
      <c r="M31" s="146" t="s">
        <v>19</v>
      </c>
    </row>
    <row r="32" spans="1:13" x14ac:dyDescent="0.2">
      <c r="A32" s="13">
        <v>0</v>
      </c>
      <c r="B32" s="14">
        <v>45726</v>
      </c>
      <c r="C32" s="15"/>
      <c r="D32" s="16"/>
      <c r="E32" s="15"/>
      <c r="F32" s="16"/>
      <c r="G32" s="15"/>
      <c r="H32" s="16"/>
      <c r="I32" s="15"/>
      <c r="J32" s="16"/>
      <c r="K32" s="15"/>
      <c r="L32" s="15"/>
      <c r="M32" s="15" t="s">
        <v>30</v>
      </c>
    </row>
    <row r="33" spans="1:13" x14ac:dyDescent="0.2">
      <c r="A33" s="3">
        <v>1</v>
      </c>
      <c r="B33" s="22">
        <v>45733</v>
      </c>
      <c r="C33" s="40" t="s">
        <v>191</v>
      </c>
      <c r="D33" s="41">
        <v>130</v>
      </c>
      <c r="E33" s="42" t="s">
        <v>162</v>
      </c>
      <c r="F33" s="9" t="s">
        <v>25</v>
      </c>
      <c r="G33" s="43" t="s">
        <v>163</v>
      </c>
      <c r="H33" s="41" t="s">
        <v>192</v>
      </c>
      <c r="I33" s="8" t="s">
        <v>190</v>
      </c>
      <c r="J33" s="41">
        <v>16</v>
      </c>
      <c r="K33" s="40">
        <v>15</v>
      </c>
      <c r="L33" s="40">
        <v>760</v>
      </c>
      <c r="M33" s="40" t="s">
        <v>193</v>
      </c>
    </row>
    <row r="34" spans="1:13" x14ac:dyDescent="0.2">
      <c r="A34" s="13">
        <v>0</v>
      </c>
      <c r="B34" s="14">
        <v>45740</v>
      </c>
      <c r="C34" s="15"/>
      <c r="D34" s="16"/>
      <c r="E34" s="15"/>
      <c r="F34" s="16"/>
      <c r="G34" s="15"/>
      <c r="H34" s="16"/>
      <c r="I34" s="15"/>
      <c r="J34" s="16"/>
      <c r="K34" s="15"/>
      <c r="L34" s="15"/>
      <c r="M34" s="15" t="s">
        <v>30</v>
      </c>
    </row>
    <row r="35" spans="1:13" x14ac:dyDescent="0.2">
      <c r="A35" s="3">
        <v>1</v>
      </c>
      <c r="B35" s="22">
        <v>45747</v>
      </c>
      <c r="C35" s="40" t="s">
        <v>194</v>
      </c>
      <c r="D35" s="41">
        <v>85</v>
      </c>
      <c r="E35" s="42" t="s">
        <v>162</v>
      </c>
      <c r="F35" s="9" t="s">
        <v>25</v>
      </c>
      <c r="G35" s="43" t="s">
        <v>163</v>
      </c>
      <c r="H35" s="41" t="s">
        <v>192</v>
      </c>
      <c r="I35" s="8"/>
      <c r="J35" s="41">
        <v>13</v>
      </c>
      <c r="K35" s="40">
        <v>16</v>
      </c>
      <c r="L35" s="40">
        <v>770</v>
      </c>
      <c r="M35" s="40" t="s">
        <v>195</v>
      </c>
    </row>
    <row r="36" spans="1:13" x14ac:dyDescent="0.2">
      <c r="A36" s="19">
        <f>SUM(A23:A35)</f>
        <v>9</v>
      </c>
      <c r="B36" s="20"/>
      <c r="C36" s="21"/>
      <c r="D36" s="19">
        <f>SUM(D23:D35)</f>
        <v>787</v>
      </c>
      <c r="E36" s="21"/>
      <c r="F36" s="19"/>
      <c r="G36" s="21"/>
      <c r="H36" s="19"/>
      <c r="I36" s="21"/>
      <c r="J36" s="19">
        <f>SUM(J23:J35)</f>
        <v>134</v>
      </c>
      <c r="K36" s="21">
        <f>SUM(K23:K35)</f>
        <v>144.80000000000001</v>
      </c>
      <c r="L36" s="21">
        <f>SUM(L23:L35)</f>
        <v>5360</v>
      </c>
      <c r="M36" s="21"/>
    </row>
    <row r="38" spans="1:13" ht="25.5" x14ac:dyDescent="0.35">
      <c r="A38" s="161" t="s">
        <v>68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1:13" x14ac:dyDescent="0.2">
      <c r="A39" s="9" t="s">
        <v>2</v>
      </c>
      <c r="B39" s="50" t="str">
        <f t="shared" ref="B39:M39" si="1">B3</f>
        <v>Date</v>
      </c>
      <c r="C39" s="8" t="str">
        <f t="shared" si="1"/>
        <v>Lieu de la mission</v>
      </c>
      <c r="D39" s="9" t="str">
        <f t="shared" si="1"/>
        <v>Trajet A/R</v>
      </c>
      <c r="E39" s="8" t="str">
        <f t="shared" si="1"/>
        <v>Animateur n°1</v>
      </c>
      <c r="F39" s="9" t="str">
        <f t="shared" si="1"/>
        <v>Véhicule Animateur 1</v>
      </c>
      <c r="G39" s="8" t="str">
        <f t="shared" si="1"/>
        <v>Animateur n°2</v>
      </c>
      <c r="H39" s="9" t="str">
        <f t="shared" si="1"/>
        <v>Véhicule Animateur 2</v>
      </c>
      <c r="I39" s="8" t="str">
        <f t="shared" si="1"/>
        <v>Animateur n°3</v>
      </c>
      <c r="J39" s="9" t="str">
        <f t="shared" si="1"/>
        <v>Participants</v>
      </c>
      <c r="K39" s="8" t="str">
        <f t="shared" si="1"/>
        <v>Km</v>
      </c>
      <c r="L39" s="8" t="str">
        <f t="shared" si="1"/>
        <v>D+</v>
      </c>
      <c r="M39" s="8" t="str">
        <f t="shared" si="1"/>
        <v>Commentaire</v>
      </c>
    </row>
    <row r="40" spans="1:13" x14ac:dyDescent="0.2">
      <c r="A40" s="26">
        <v>1</v>
      </c>
      <c r="B40" s="7">
        <v>45754</v>
      </c>
      <c r="C40" s="27" t="s">
        <v>381</v>
      </c>
      <c r="D40" s="26">
        <v>85</v>
      </c>
      <c r="E40" s="27" t="s">
        <v>162</v>
      </c>
      <c r="F40" s="26" t="s">
        <v>25</v>
      </c>
      <c r="G40" s="27" t="s">
        <v>172</v>
      </c>
      <c r="H40" s="26" t="s">
        <v>25</v>
      </c>
      <c r="I40" s="27"/>
      <c r="J40" s="26">
        <v>13</v>
      </c>
      <c r="K40" s="27">
        <v>16</v>
      </c>
      <c r="L40" s="27">
        <v>440</v>
      </c>
      <c r="M40" s="27" t="s">
        <v>19</v>
      </c>
    </row>
    <row r="41" spans="1:13" x14ac:dyDescent="0.2">
      <c r="A41" s="126">
        <v>0</v>
      </c>
      <c r="B41" s="122">
        <v>45761</v>
      </c>
      <c r="C41" s="107"/>
      <c r="D41" s="108"/>
      <c r="E41" s="107"/>
      <c r="F41" s="108"/>
      <c r="G41" s="107"/>
      <c r="H41" s="108"/>
      <c r="I41" s="107"/>
      <c r="J41" s="108"/>
      <c r="K41" s="107"/>
      <c r="L41" s="107"/>
      <c r="M41" s="119" t="s">
        <v>34</v>
      </c>
    </row>
    <row r="42" spans="1:13" x14ac:dyDescent="0.2">
      <c r="A42" s="126">
        <v>0</v>
      </c>
      <c r="B42" s="122">
        <v>45768</v>
      </c>
      <c r="C42" s="107"/>
      <c r="D42" s="108"/>
      <c r="E42" s="107"/>
      <c r="F42" s="108"/>
      <c r="G42" s="107"/>
      <c r="H42" s="108"/>
      <c r="I42" s="107"/>
      <c r="J42" s="108"/>
      <c r="K42" s="107"/>
      <c r="L42" s="107"/>
      <c r="M42" s="119" t="s">
        <v>34</v>
      </c>
    </row>
    <row r="43" spans="1:13" x14ac:dyDescent="0.2">
      <c r="A43" s="26">
        <v>1</v>
      </c>
      <c r="B43" s="7">
        <v>45775</v>
      </c>
      <c r="C43" s="27" t="s">
        <v>343</v>
      </c>
      <c r="D43" s="26">
        <v>64</v>
      </c>
      <c r="E43" s="27" t="s">
        <v>163</v>
      </c>
      <c r="F43" s="26" t="s">
        <v>22</v>
      </c>
      <c r="G43" s="27" t="s">
        <v>172</v>
      </c>
      <c r="H43" s="26" t="s">
        <v>25</v>
      </c>
      <c r="I43" s="27" t="s">
        <v>162</v>
      </c>
      <c r="J43" s="26">
        <v>16</v>
      </c>
      <c r="K43" s="27">
        <v>16</v>
      </c>
      <c r="L43" s="27">
        <v>530</v>
      </c>
      <c r="M43" s="27" t="s">
        <v>19</v>
      </c>
    </row>
    <row r="44" spans="1:13" x14ac:dyDescent="0.2">
      <c r="A44" s="126">
        <v>0</v>
      </c>
      <c r="B44" s="122">
        <v>45782</v>
      </c>
      <c r="C44" s="107" t="s">
        <v>398</v>
      </c>
      <c r="D44" s="108" t="s">
        <v>398</v>
      </c>
      <c r="E44" s="107" t="s">
        <v>398</v>
      </c>
      <c r="F44" s="108" t="s">
        <v>17</v>
      </c>
      <c r="G44" s="107" t="s">
        <v>398</v>
      </c>
      <c r="H44" s="108" t="s">
        <v>17</v>
      </c>
      <c r="I44" s="107"/>
      <c r="J44" s="108" t="s">
        <v>398</v>
      </c>
      <c r="K44" s="107" t="s">
        <v>398</v>
      </c>
      <c r="L44" s="107" t="s">
        <v>398</v>
      </c>
      <c r="M44" s="119" t="s">
        <v>30</v>
      </c>
    </row>
    <row r="45" spans="1:13" x14ac:dyDescent="0.2">
      <c r="A45" s="26">
        <v>1</v>
      </c>
      <c r="B45" s="7">
        <v>45789</v>
      </c>
      <c r="C45" s="27" t="s">
        <v>408</v>
      </c>
      <c r="D45" s="26">
        <v>90</v>
      </c>
      <c r="E45" s="27" t="s">
        <v>175</v>
      </c>
      <c r="F45" s="26" t="s">
        <v>25</v>
      </c>
      <c r="G45" s="27" t="s">
        <v>409</v>
      </c>
      <c r="H45" s="26" t="s">
        <v>22</v>
      </c>
      <c r="I45" s="27" t="s">
        <v>162</v>
      </c>
      <c r="J45" s="26">
        <v>16</v>
      </c>
      <c r="K45" s="27">
        <v>15</v>
      </c>
      <c r="L45" s="27">
        <v>600</v>
      </c>
      <c r="M45" s="27" t="s">
        <v>19</v>
      </c>
    </row>
    <row r="46" spans="1:13" x14ac:dyDescent="0.2">
      <c r="A46" s="26">
        <v>1</v>
      </c>
      <c r="B46" s="7">
        <v>45796</v>
      </c>
      <c r="C46" s="27" t="s">
        <v>335</v>
      </c>
      <c r="D46" s="26">
        <v>50</v>
      </c>
      <c r="E46" s="27" t="s">
        <v>116</v>
      </c>
      <c r="F46" s="26" t="s">
        <v>25</v>
      </c>
      <c r="G46" s="27" t="s">
        <v>160</v>
      </c>
      <c r="H46" s="26" t="s">
        <v>17</v>
      </c>
      <c r="I46" s="27"/>
      <c r="J46" s="26">
        <v>17</v>
      </c>
      <c r="K46" s="27">
        <v>17.5</v>
      </c>
      <c r="L46" s="27">
        <v>550</v>
      </c>
      <c r="M46" s="27" t="s">
        <v>19</v>
      </c>
    </row>
    <row r="47" spans="1:13" x14ac:dyDescent="0.2">
      <c r="A47" s="26">
        <v>1</v>
      </c>
      <c r="B47" s="7">
        <v>45803</v>
      </c>
      <c r="C47" s="27" t="s">
        <v>435</v>
      </c>
      <c r="D47" s="26">
        <v>120</v>
      </c>
      <c r="E47" s="27" t="s">
        <v>162</v>
      </c>
      <c r="F47" s="26" t="s">
        <v>25</v>
      </c>
      <c r="G47" s="27" t="s">
        <v>163</v>
      </c>
      <c r="H47" s="26" t="s">
        <v>22</v>
      </c>
      <c r="I47" s="27"/>
      <c r="J47" s="26">
        <v>9</v>
      </c>
      <c r="K47" s="27">
        <v>15</v>
      </c>
      <c r="L47" s="27">
        <v>710</v>
      </c>
      <c r="M47" s="27" t="s">
        <v>19</v>
      </c>
    </row>
    <row r="48" spans="1:13" x14ac:dyDescent="0.2">
      <c r="A48" s="110">
        <v>0</v>
      </c>
      <c r="B48" s="122">
        <v>45810</v>
      </c>
      <c r="C48" s="107" t="s">
        <v>426</v>
      </c>
      <c r="D48" s="108" t="s">
        <v>426</v>
      </c>
      <c r="E48" s="107" t="s">
        <v>426</v>
      </c>
      <c r="F48" s="108" t="s">
        <v>17</v>
      </c>
      <c r="G48" s="107" t="s">
        <v>426</v>
      </c>
      <c r="H48" s="108" t="s">
        <v>17</v>
      </c>
      <c r="I48" s="107" t="s">
        <v>426</v>
      </c>
      <c r="J48" s="108" t="s">
        <v>426</v>
      </c>
      <c r="K48" s="107" t="s">
        <v>426</v>
      </c>
      <c r="L48" s="107" t="s">
        <v>426</v>
      </c>
      <c r="M48" s="119" t="s">
        <v>454</v>
      </c>
    </row>
    <row r="49" spans="1:13" x14ac:dyDescent="0.2">
      <c r="A49" s="110">
        <v>0</v>
      </c>
      <c r="B49" s="122">
        <v>45817</v>
      </c>
      <c r="C49" s="119" t="s">
        <v>410</v>
      </c>
      <c r="D49" s="108"/>
      <c r="E49" s="107"/>
      <c r="F49" s="108"/>
      <c r="G49" s="107"/>
      <c r="H49" s="108"/>
      <c r="I49" s="107"/>
      <c r="J49" s="108"/>
      <c r="K49" s="107"/>
      <c r="L49" s="107"/>
      <c r="M49" s="119" t="s">
        <v>410</v>
      </c>
    </row>
    <row r="50" spans="1:13" x14ac:dyDescent="0.2">
      <c r="A50" s="26">
        <v>1</v>
      </c>
      <c r="B50" s="7">
        <v>45824</v>
      </c>
      <c r="C50" s="27" t="s">
        <v>356</v>
      </c>
      <c r="D50" s="26">
        <v>180</v>
      </c>
      <c r="E50" s="27" t="s">
        <v>162</v>
      </c>
      <c r="F50" s="26" t="s">
        <v>25</v>
      </c>
      <c r="G50" s="27" t="s">
        <v>175</v>
      </c>
      <c r="H50" s="26" t="s">
        <v>17</v>
      </c>
      <c r="I50" s="27"/>
      <c r="J50" s="26">
        <v>5</v>
      </c>
      <c r="K50" s="27">
        <v>12.5</v>
      </c>
      <c r="L50" s="27">
        <v>720</v>
      </c>
      <c r="M50" s="27" t="s">
        <v>473</v>
      </c>
    </row>
    <row r="51" spans="1:13" x14ac:dyDescent="0.2">
      <c r="A51" s="26">
        <v>1</v>
      </c>
      <c r="B51" s="7">
        <v>45827</v>
      </c>
      <c r="C51" s="27" t="s">
        <v>474</v>
      </c>
      <c r="D51" s="26">
        <v>110</v>
      </c>
      <c r="E51" s="27" t="s">
        <v>475</v>
      </c>
      <c r="F51" s="26" t="s">
        <v>25</v>
      </c>
      <c r="G51" s="27" t="s">
        <v>232</v>
      </c>
      <c r="H51" s="26" t="s">
        <v>25</v>
      </c>
      <c r="I51" s="27"/>
      <c r="J51" s="26">
        <v>16</v>
      </c>
      <c r="K51" s="27">
        <v>8</v>
      </c>
      <c r="L51" s="27">
        <v>180</v>
      </c>
      <c r="M51" s="27" t="s">
        <v>476</v>
      </c>
    </row>
    <row r="52" spans="1:13" x14ac:dyDescent="0.2">
      <c r="A52" s="26">
        <v>1</v>
      </c>
      <c r="B52" s="139">
        <v>45829</v>
      </c>
      <c r="C52" s="136" t="s">
        <v>487</v>
      </c>
      <c r="D52" s="137">
        <v>461</v>
      </c>
      <c r="E52" s="136" t="s">
        <v>162</v>
      </c>
      <c r="F52" s="137" t="s">
        <v>25</v>
      </c>
      <c r="G52" s="136" t="s">
        <v>175</v>
      </c>
      <c r="H52" s="137" t="s">
        <v>25</v>
      </c>
      <c r="I52" s="136"/>
      <c r="J52" s="137" t="s">
        <v>426</v>
      </c>
      <c r="K52" s="137" t="s">
        <v>426</v>
      </c>
      <c r="L52" s="137" t="s">
        <v>426</v>
      </c>
      <c r="M52" s="142" t="s">
        <v>488</v>
      </c>
    </row>
    <row r="53" spans="1:13" x14ac:dyDescent="0.2">
      <c r="A53" s="26">
        <v>1</v>
      </c>
      <c r="B53" s="143">
        <v>45830</v>
      </c>
      <c r="C53" s="136" t="s">
        <v>483</v>
      </c>
      <c r="D53" s="137">
        <v>0</v>
      </c>
      <c r="E53" s="136" t="s">
        <v>162</v>
      </c>
      <c r="F53" s="137" t="s">
        <v>17</v>
      </c>
      <c r="G53" s="136" t="s">
        <v>175</v>
      </c>
      <c r="H53" s="137" t="s">
        <v>17</v>
      </c>
      <c r="I53" s="136" t="s">
        <v>423</v>
      </c>
      <c r="J53" s="137">
        <v>15</v>
      </c>
      <c r="K53" s="142">
        <v>16</v>
      </c>
      <c r="L53" s="142">
        <v>860</v>
      </c>
      <c r="M53" s="142" t="s">
        <v>19</v>
      </c>
    </row>
    <row r="54" spans="1:13" x14ac:dyDescent="0.2">
      <c r="A54" s="26">
        <v>1</v>
      </c>
      <c r="B54" s="144">
        <v>45831</v>
      </c>
      <c r="C54" s="136" t="s">
        <v>489</v>
      </c>
      <c r="D54" s="137">
        <v>0</v>
      </c>
      <c r="E54" s="136" t="s">
        <v>162</v>
      </c>
      <c r="F54" s="137" t="s">
        <v>17</v>
      </c>
      <c r="G54" s="136" t="s">
        <v>175</v>
      </c>
      <c r="H54" s="137" t="s">
        <v>17</v>
      </c>
      <c r="I54" s="136" t="s">
        <v>423</v>
      </c>
      <c r="J54" s="137">
        <v>11</v>
      </c>
      <c r="K54" s="142">
        <v>16.8</v>
      </c>
      <c r="L54" s="142">
        <v>925</v>
      </c>
      <c r="M54" s="142" t="s">
        <v>19</v>
      </c>
    </row>
    <row r="55" spans="1:13" x14ac:dyDescent="0.2">
      <c r="A55" s="26">
        <v>1</v>
      </c>
      <c r="B55" s="140">
        <v>45832</v>
      </c>
      <c r="C55" s="136" t="s">
        <v>490</v>
      </c>
      <c r="D55" s="137">
        <v>65</v>
      </c>
      <c r="E55" s="136" t="s">
        <v>162</v>
      </c>
      <c r="F55" s="137" t="s">
        <v>25</v>
      </c>
      <c r="G55" s="136" t="s">
        <v>175</v>
      </c>
      <c r="H55" s="137" t="s">
        <v>25</v>
      </c>
      <c r="I55" s="136"/>
      <c r="J55" s="137">
        <v>9</v>
      </c>
      <c r="K55" s="141">
        <v>13</v>
      </c>
      <c r="L55" s="141">
        <v>760</v>
      </c>
      <c r="M55" s="136" t="s">
        <v>19</v>
      </c>
    </row>
    <row r="56" spans="1:13" x14ac:dyDescent="0.2">
      <c r="A56" s="26">
        <v>1</v>
      </c>
      <c r="B56" s="140">
        <v>45833</v>
      </c>
      <c r="C56" s="136" t="s">
        <v>491</v>
      </c>
      <c r="D56" s="137">
        <v>105</v>
      </c>
      <c r="E56" s="136" t="s">
        <v>162</v>
      </c>
      <c r="F56" s="137" t="s">
        <v>25</v>
      </c>
      <c r="G56" s="136" t="s">
        <v>175</v>
      </c>
      <c r="H56" s="137" t="s">
        <v>25</v>
      </c>
      <c r="I56" s="136"/>
      <c r="J56" s="137">
        <v>18</v>
      </c>
      <c r="K56" s="141">
        <v>10</v>
      </c>
      <c r="L56" s="141">
        <v>80</v>
      </c>
      <c r="M56" s="136" t="s">
        <v>19</v>
      </c>
    </row>
    <row r="57" spans="1:13" x14ac:dyDescent="0.2">
      <c r="A57" s="26">
        <v>1</v>
      </c>
      <c r="B57" s="140">
        <v>45834</v>
      </c>
      <c r="C57" s="136" t="s">
        <v>492</v>
      </c>
      <c r="D57" s="137">
        <v>34</v>
      </c>
      <c r="E57" s="136" t="s">
        <v>162</v>
      </c>
      <c r="F57" s="137" t="s">
        <v>25</v>
      </c>
      <c r="G57" s="136" t="s">
        <v>181</v>
      </c>
      <c r="H57" s="137" t="s">
        <v>25</v>
      </c>
      <c r="I57" s="136"/>
      <c r="J57" s="137">
        <v>13</v>
      </c>
      <c r="K57" s="141">
        <v>14</v>
      </c>
      <c r="L57" s="141">
        <v>840</v>
      </c>
      <c r="M57" s="136" t="s">
        <v>19</v>
      </c>
    </row>
    <row r="58" spans="1:13" x14ac:dyDescent="0.2">
      <c r="A58" s="26">
        <v>1</v>
      </c>
      <c r="B58" s="140">
        <v>45835</v>
      </c>
      <c r="C58" s="136" t="s">
        <v>493</v>
      </c>
      <c r="D58" s="137">
        <v>84</v>
      </c>
      <c r="E58" s="136" t="s">
        <v>162</v>
      </c>
      <c r="F58" s="137" t="s">
        <v>25</v>
      </c>
      <c r="G58" s="136" t="s">
        <v>175</v>
      </c>
      <c r="H58" s="137" t="s">
        <v>25</v>
      </c>
      <c r="I58" s="136"/>
      <c r="J58" s="137">
        <v>9</v>
      </c>
      <c r="K58" s="141">
        <v>10</v>
      </c>
      <c r="L58" s="141">
        <v>490</v>
      </c>
      <c r="M58" s="136" t="s">
        <v>19</v>
      </c>
    </row>
    <row r="59" spans="1:13" x14ac:dyDescent="0.2">
      <c r="A59" s="26">
        <v>1</v>
      </c>
      <c r="B59" s="7">
        <v>45836</v>
      </c>
      <c r="C59" s="136" t="s">
        <v>494</v>
      </c>
      <c r="D59" s="137">
        <v>461</v>
      </c>
      <c r="E59" s="136" t="s">
        <v>162</v>
      </c>
      <c r="F59" s="137" t="s">
        <v>25</v>
      </c>
      <c r="G59" s="136" t="s">
        <v>175</v>
      </c>
      <c r="H59" s="137" t="s">
        <v>25</v>
      </c>
      <c r="I59" s="137" t="s">
        <v>426</v>
      </c>
      <c r="J59" s="137" t="s">
        <v>426</v>
      </c>
      <c r="K59" s="137" t="s">
        <v>426</v>
      </c>
      <c r="L59" s="137" t="s">
        <v>426</v>
      </c>
      <c r="M59" s="136" t="s">
        <v>495</v>
      </c>
    </row>
    <row r="60" spans="1:13" x14ac:dyDescent="0.2">
      <c r="A60" s="129">
        <f>SUM(A40:A59)</f>
        <v>15</v>
      </c>
      <c r="B60" s="130"/>
      <c r="C60" s="131"/>
      <c r="D60" s="129">
        <f>SUM(D40:D59)</f>
        <v>1909</v>
      </c>
      <c r="E60" s="131"/>
      <c r="F60" s="129"/>
      <c r="G60" s="131"/>
      <c r="H60" s="129"/>
      <c r="I60" s="131"/>
      <c r="J60" s="129">
        <f>SUM(J40:J59)</f>
        <v>167</v>
      </c>
      <c r="K60" s="131">
        <f>SUM(K40:K59)</f>
        <v>179.8</v>
      </c>
      <c r="L60" s="131">
        <f>SUM(L40:L59)</f>
        <v>7685</v>
      </c>
      <c r="M60" s="131"/>
    </row>
    <row r="64" spans="1:13" x14ac:dyDescent="0.2">
      <c r="J64" s="28"/>
      <c r="K64" s="145"/>
      <c r="L64" s="145"/>
    </row>
  </sheetData>
  <mergeCells count="4">
    <mergeCell ref="A1:M1"/>
    <mergeCell ref="A2:M2"/>
    <mergeCell ref="A21:M21"/>
    <mergeCell ref="A38:M38"/>
  </mergeCells>
  <conditionalFormatting sqref="A4:A18 A23:A35 A40:A59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4"/>
  <sheetViews>
    <sheetView topLeftCell="A44" zoomScale="90" zoomScaleNormal="90" workbookViewId="0">
      <selection activeCell="L60" sqref="L60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3.7109375" customWidth="1"/>
    <col min="4" max="4" width="10" style="1" customWidth="1"/>
    <col min="5" max="5" width="18.42578125" customWidth="1"/>
    <col min="6" max="6" width="19.7109375" style="1" customWidth="1"/>
    <col min="7" max="7" width="20.85546875" customWidth="1"/>
    <col min="8" max="8" width="19.7109375" style="1" customWidth="1"/>
    <col min="9" max="9" width="18.28515625" style="1" customWidth="1"/>
    <col min="10" max="10" width="11.5703125" style="1" customWidth="1"/>
    <col min="11" max="11" width="4.42578125" style="1" customWidth="1"/>
    <col min="12" max="12" width="7.7109375" style="1" customWidth="1"/>
    <col min="13" max="13" width="34.85546875" style="1" customWidth="1"/>
    <col min="14" max="22" width="11.5703125" style="1" customWidth="1"/>
  </cols>
  <sheetData>
    <row r="1" spans="1:22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2" ht="25.5" x14ac:dyDescent="0.3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2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22" ht="25.5" x14ac:dyDescent="0.2">
      <c r="A4" s="6">
        <v>1</v>
      </c>
      <c r="B4" s="7">
        <v>45547</v>
      </c>
      <c r="C4" s="26" t="s">
        <v>196</v>
      </c>
      <c r="D4" s="26">
        <v>185</v>
      </c>
      <c r="E4" s="8" t="s">
        <v>116</v>
      </c>
      <c r="F4" s="9" t="s">
        <v>25</v>
      </c>
      <c r="G4" s="27" t="s">
        <v>162</v>
      </c>
      <c r="H4" s="9" t="s">
        <v>25</v>
      </c>
      <c r="I4" s="23" t="s">
        <v>197</v>
      </c>
      <c r="J4" s="26">
        <v>11</v>
      </c>
      <c r="K4" s="26">
        <v>16</v>
      </c>
      <c r="L4" s="26">
        <v>350</v>
      </c>
      <c r="M4" s="34" t="s">
        <v>198</v>
      </c>
    </row>
    <row r="5" spans="1:22" x14ac:dyDescent="0.2">
      <c r="A5" s="10">
        <v>1</v>
      </c>
      <c r="B5" s="7">
        <v>45554</v>
      </c>
      <c r="C5" s="8" t="s">
        <v>199</v>
      </c>
      <c r="D5" s="9">
        <v>100</v>
      </c>
      <c r="E5" s="8" t="s">
        <v>200</v>
      </c>
      <c r="F5" s="9" t="s">
        <v>25</v>
      </c>
      <c r="G5" s="8" t="s">
        <v>146</v>
      </c>
      <c r="H5" s="9" t="s">
        <v>25</v>
      </c>
      <c r="I5" s="8"/>
      <c r="J5" s="9">
        <v>16</v>
      </c>
      <c r="K5" s="9">
        <v>15</v>
      </c>
      <c r="L5" s="9">
        <v>500</v>
      </c>
      <c r="M5" s="9" t="s">
        <v>19</v>
      </c>
      <c r="U5"/>
      <c r="V5"/>
    </row>
    <row r="6" spans="1:22" x14ac:dyDescent="0.2">
      <c r="A6" s="6">
        <v>1</v>
      </c>
      <c r="B6" s="7">
        <v>45561</v>
      </c>
      <c r="C6" s="8" t="s">
        <v>201</v>
      </c>
      <c r="D6" s="9">
        <v>100</v>
      </c>
      <c r="E6" s="8" t="s">
        <v>202</v>
      </c>
      <c r="F6" s="9" t="s">
        <v>25</v>
      </c>
      <c r="G6" s="8" t="s">
        <v>203</v>
      </c>
      <c r="H6" s="9" t="s">
        <v>25</v>
      </c>
      <c r="I6" s="8"/>
      <c r="J6" s="9">
        <v>19</v>
      </c>
      <c r="K6" s="9">
        <v>13.6</v>
      </c>
      <c r="L6" s="9">
        <v>606</v>
      </c>
      <c r="M6" s="9" t="s">
        <v>19</v>
      </c>
      <c r="U6"/>
      <c r="V6"/>
    </row>
    <row r="7" spans="1:22" ht="25.5" x14ac:dyDescent="0.2">
      <c r="A7" s="10">
        <v>1</v>
      </c>
      <c r="B7" s="12">
        <v>45568</v>
      </c>
      <c r="C7" s="8" t="s">
        <v>204</v>
      </c>
      <c r="D7" s="9">
        <v>240</v>
      </c>
      <c r="E7" s="8" t="s">
        <v>205</v>
      </c>
      <c r="F7" s="9" t="s">
        <v>25</v>
      </c>
      <c r="G7" s="8" t="s">
        <v>206</v>
      </c>
      <c r="H7" s="9" t="s">
        <v>25</v>
      </c>
      <c r="I7" s="8" t="s">
        <v>207</v>
      </c>
      <c r="J7" s="9">
        <v>19</v>
      </c>
      <c r="K7" s="9">
        <v>15</v>
      </c>
      <c r="L7" s="9">
        <v>550</v>
      </c>
      <c r="M7" s="34" t="s">
        <v>208</v>
      </c>
      <c r="U7"/>
      <c r="V7"/>
    </row>
    <row r="8" spans="1:22" ht="25.5" x14ac:dyDescent="0.2">
      <c r="A8" s="6">
        <v>1</v>
      </c>
      <c r="B8" s="12">
        <v>45575</v>
      </c>
      <c r="C8" s="27" t="s">
        <v>209</v>
      </c>
      <c r="D8" s="26">
        <v>114</v>
      </c>
      <c r="E8" s="8" t="s">
        <v>116</v>
      </c>
      <c r="F8" s="9" t="s">
        <v>25</v>
      </c>
      <c r="G8" s="27" t="s">
        <v>162</v>
      </c>
      <c r="H8" s="9" t="s">
        <v>25</v>
      </c>
      <c r="I8" s="26"/>
      <c r="J8" s="26">
        <v>20</v>
      </c>
      <c r="K8" s="26">
        <v>15.1</v>
      </c>
      <c r="L8" s="26">
        <v>716</v>
      </c>
      <c r="M8" s="34" t="s">
        <v>210</v>
      </c>
    </row>
    <row r="9" spans="1:22" x14ac:dyDescent="0.2">
      <c r="A9" s="13">
        <v>0</v>
      </c>
      <c r="B9" s="14">
        <v>45582</v>
      </c>
      <c r="C9" s="37"/>
      <c r="D9" s="16"/>
      <c r="E9" s="15"/>
      <c r="F9" s="16"/>
      <c r="G9" s="15"/>
      <c r="H9" s="16"/>
      <c r="I9" s="15"/>
      <c r="J9" s="16"/>
      <c r="K9" s="16"/>
      <c r="L9" s="16"/>
      <c r="M9" s="16" t="s">
        <v>30</v>
      </c>
      <c r="N9"/>
      <c r="O9"/>
      <c r="P9"/>
      <c r="Q9"/>
      <c r="R9"/>
      <c r="S9"/>
      <c r="T9"/>
      <c r="U9"/>
      <c r="V9"/>
    </row>
    <row r="10" spans="1:22" x14ac:dyDescent="0.2">
      <c r="A10" s="10">
        <v>1</v>
      </c>
      <c r="B10" s="12">
        <v>45589</v>
      </c>
      <c r="C10" s="8" t="s">
        <v>211</v>
      </c>
      <c r="D10" s="9">
        <v>120</v>
      </c>
      <c r="E10" s="8" t="s">
        <v>44</v>
      </c>
      <c r="F10" s="9" t="s">
        <v>25</v>
      </c>
      <c r="G10" s="8" t="s">
        <v>212</v>
      </c>
      <c r="H10" s="9" t="s">
        <v>25</v>
      </c>
      <c r="I10" s="8"/>
      <c r="J10" s="9">
        <v>9</v>
      </c>
      <c r="K10" s="9">
        <v>16</v>
      </c>
      <c r="L10" s="9">
        <v>750</v>
      </c>
      <c r="M10" s="9" t="s">
        <v>19</v>
      </c>
    </row>
    <row r="11" spans="1:22" x14ac:dyDescent="0.2">
      <c r="A11" s="10">
        <v>1</v>
      </c>
      <c r="B11" s="12">
        <v>45596</v>
      </c>
      <c r="C11" s="8" t="s">
        <v>213</v>
      </c>
      <c r="D11" s="9">
        <v>88</v>
      </c>
      <c r="E11" s="8" t="s">
        <v>116</v>
      </c>
      <c r="F11" s="9" t="s">
        <v>25</v>
      </c>
      <c r="G11" s="8" t="s">
        <v>214</v>
      </c>
      <c r="H11" s="9" t="s">
        <v>25</v>
      </c>
      <c r="I11" s="8"/>
      <c r="J11" s="9">
        <v>16</v>
      </c>
      <c r="K11" s="9">
        <v>15</v>
      </c>
      <c r="L11" s="9">
        <v>500</v>
      </c>
      <c r="M11" s="9" t="s">
        <v>215</v>
      </c>
    </row>
    <row r="12" spans="1:22" x14ac:dyDescent="0.2">
      <c r="A12" s="6">
        <v>1</v>
      </c>
      <c r="B12" s="12">
        <v>45603</v>
      </c>
      <c r="C12" s="8" t="s">
        <v>216</v>
      </c>
      <c r="D12" s="9">
        <v>180</v>
      </c>
      <c r="E12" s="8" t="s">
        <v>202</v>
      </c>
      <c r="F12" s="9" t="s">
        <v>25</v>
      </c>
      <c r="G12" s="8" t="s">
        <v>132</v>
      </c>
      <c r="H12" s="9" t="s">
        <v>17</v>
      </c>
      <c r="I12" s="8"/>
      <c r="J12" s="9">
        <v>17</v>
      </c>
      <c r="K12" s="9">
        <v>19.600000000000001</v>
      </c>
      <c r="L12" s="9">
        <v>400</v>
      </c>
      <c r="M12" s="11" t="s">
        <v>217</v>
      </c>
    </row>
    <row r="13" spans="1:22" x14ac:dyDescent="0.2">
      <c r="A13" s="6">
        <v>1</v>
      </c>
      <c r="B13" s="12">
        <v>45610</v>
      </c>
      <c r="C13" s="8" t="s">
        <v>218</v>
      </c>
      <c r="D13" s="9">
        <v>72</v>
      </c>
      <c r="E13" s="8" t="s">
        <v>219</v>
      </c>
      <c r="F13" s="9" t="s">
        <v>25</v>
      </c>
      <c r="G13" s="8" t="s">
        <v>220</v>
      </c>
      <c r="H13" s="9" t="s">
        <v>25</v>
      </c>
      <c r="I13" s="8"/>
      <c r="J13" s="9">
        <v>20</v>
      </c>
      <c r="K13" s="9">
        <v>18</v>
      </c>
      <c r="L13" s="9">
        <v>700</v>
      </c>
      <c r="M13" s="11" t="s">
        <v>19</v>
      </c>
    </row>
    <row r="14" spans="1:22" x14ac:dyDescent="0.2">
      <c r="A14" s="6">
        <v>1</v>
      </c>
      <c r="B14" s="12">
        <v>45617</v>
      </c>
      <c r="C14" s="8" t="s">
        <v>221</v>
      </c>
      <c r="D14" s="9">
        <v>60</v>
      </c>
      <c r="E14" s="8" t="s">
        <v>202</v>
      </c>
      <c r="F14" s="9" t="s">
        <v>25</v>
      </c>
      <c r="G14" s="8" t="s">
        <v>203</v>
      </c>
      <c r="H14" s="9" t="s">
        <v>25</v>
      </c>
      <c r="I14" s="8"/>
      <c r="J14" s="9">
        <v>6</v>
      </c>
      <c r="K14" s="9">
        <v>12</v>
      </c>
      <c r="L14" s="9">
        <v>350</v>
      </c>
      <c r="M14" s="9" t="s">
        <v>222</v>
      </c>
    </row>
    <row r="15" spans="1:22" x14ac:dyDescent="0.2">
      <c r="A15" s="6">
        <v>1</v>
      </c>
      <c r="B15" s="12">
        <v>45624</v>
      </c>
      <c r="C15" s="8" t="s">
        <v>223</v>
      </c>
      <c r="D15" s="9">
        <v>250</v>
      </c>
      <c r="E15" s="8" t="s">
        <v>200</v>
      </c>
      <c r="F15" s="9" t="s">
        <v>25</v>
      </c>
      <c r="G15" s="8" t="s">
        <v>146</v>
      </c>
      <c r="H15" s="9" t="s">
        <v>25</v>
      </c>
      <c r="I15" s="8"/>
      <c r="J15" s="9">
        <v>19</v>
      </c>
      <c r="K15" s="9">
        <v>14</v>
      </c>
      <c r="L15" s="9">
        <v>730</v>
      </c>
      <c r="M15" s="9" t="s">
        <v>19</v>
      </c>
    </row>
    <row r="16" spans="1:22" x14ac:dyDescent="0.2">
      <c r="A16" s="10">
        <v>1</v>
      </c>
      <c r="B16" s="12">
        <v>45631</v>
      </c>
      <c r="C16" s="8" t="s">
        <v>224</v>
      </c>
      <c r="D16" s="9">
        <v>120</v>
      </c>
      <c r="E16" s="8" t="s">
        <v>202</v>
      </c>
      <c r="F16" s="9" t="s">
        <v>25</v>
      </c>
      <c r="G16" s="8" t="s">
        <v>225</v>
      </c>
      <c r="H16" s="9" t="s">
        <v>25</v>
      </c>
      <c r="I16" s="8"/>
      <c r="J16" s="9">
        <v>15</v>
      </c>
      <c r="K16" s="9">
        <v>17</v>
      </c>
      <c r="L16" s="9">
        <v>750</v>
      </c>
      <c r="M16" s="9" t="s">
        <v>19</v>
      </c>
    </row>
    <row r="17" spans="1:22" x14ac:dyDescent="0.2">
      <c r="A17" s="6">
        <v>1</v>
      </c>
      <c r="B17" s="12">
        <v>45638</v>
      </c>
      <c r="C17" s="8" t="s">
        <v>226</v>
      </c>
      <c r="D17" s="9">
        <v>32</v>
      </c>
      <c r="E17" s="8" t="s">
        <v>227</v>
      </c>
      <c r="F17" s="9" t="s">
        <v>25</v>
      </c>
      <c r="G17" s="8" t="s">
        <v>228</v>
      </c>
      <c r="H17" s="9" t="s">
        <v>25</v>
      </c>
      <c r="I17" s="8" t="s">
        <v>116</v>
      </c>
      <c r="J17" s="9">
        <v>20</v>
      </c>
      <c r="K17" s="9">
        <v>17</v>
      </c>
      <c r="L17" s="9">
        <v>550</v>
      </c>
      <c r="M17" s="9" t="s">
        <v>229</v>
      </c>
    </row>
    <row r="18" spans="1:22" x14ac:dyDescent="0.2">
      <c r="A18" s="6">
        <v>1</v>
      </c>
      <c r="B18" s="12">
        <v>45645</v>
      </c>
      <c r="C18" s="8" t="s">
        <v>15</v>
      </c>
      <c r="D18" s="9">
        <v>20</v>
      </c>
      <c r="E18" s="8" t="s">
        <v>207</v>
      </c>
      <c r="F18" s="9" t="s">
        <v>25</v>
      </c>
      <c r="G18" s="8" t="s">
        <v>206</v>
      </c>
      <c r="H18" s="9" t="s">
        <v>25</v>
      </c>
      <c r="I18" s="8"/>
      <c r="J18" s="9">
        <v>20</v>
      </c>
      <c r="K18" s="9">
        <v>7</v>
      </c>
      <c r="L18" s="9">
        <v>450</v>
      </c>
      <c r="M18" s="9" t="s">
        <v>19</v>
      </c>
    </row>
    <row r="19" spans="1:22" x14ac:dyDescent="0.2">
      <c r="A19" s="19">
        <f>SUM(A4:A18)</f>
        <v>14</v>
      </c>
      <c r="B19" s="20"/>
      <c r="C19" s="21"/>
      <c r="D19" s="19">
        <f>SUM(D4:D18)</f>
        <v>1681</v>
      </c>
      <c r="E19" s="21"/>
      <c r="F19" s="19"/>
      <c r="G19" s="21"/>
      <c r="H19" s="19"/>
      <c r="I19" s="19"/>
      <c r="J19" s="19">
        <f>SUM(J4:J18)</f>
        <v>227</v>
      </c>
      <c r="K19" s="19">
        <f>SUM(K4:K18)</f>
        <v>210.3</v>
      </c>
      <c r="L19" s="19">
        <f>SUM(L4:L18)</f>
        <v>7902</v>
      </c>
      <c r="M19" s="19"/>
    </row>
    <row r="21" spans="1:22" ht="25.5" x14ac:dyDescent="0.35">
      <c r="A21" s="162" t="s">
        <v>51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</row>
    <row r="22" spans="1:22" x14ac:dyDescent="0.2">
      <c r="A22" s="3" t="str">
        <f>3:3</f>
        <v>Faite</v>
      </c>
      <c r="B22" s="4" t="s">
        <v>3</v>
      </c>
      <c r="C22" s="5" t="str">
        <f t="shared" ref="C22:M22" si="0">C3</f>
        <v>Lieu de la mission</v>
      </c>
      <c r="D22" s="3" t="str">
        <f t="shared" si="0"/>
        <v>Trajet A/R</v>
      </c>
      <c r="E22" s="5" t="str">
        <f t="shared" si="0"/>
        <v>Animateur n°1</v>
      </c>
      <c r="F22" s="3" t="str">
        <f t="shared" si="0"/>
        <v>Véhicule Animateur 1</v>
      </c>
      <c r="G22" s="5" t="str">
        <f t="shared" si="0"/>
        <v>Animateur n°2</v>
      </c>
      <c r="H22" s="3" t="str">
        <f t="shared" si="0"/>
        <v>Véhicule Animateur 2</v>
      </c>
      <c r="I22" s="3" t="str">
        <f t="shared" si="0"/>
        <v>Animateur n°3</v>
      </c>
      <c r="J22" s="3" t="str">
        <f t="shared" si="0"/>
        <v>Participants</v>
      </c>
      <c r="K22" s="3" t="str">
        <f t="shared" si="0"/>
        <v>Km</v>
      </c>
      <c r="L22" s="3" t="str">
        <f t="shared" si="0"/>
        <v>D+</v>
      </c>
      <c r="M22" s="3" t="str">
        <f t="shared" si="0"/>
        <v>Commentaire</v>
      </c>
    </row>
    <row r="23" spans="1:22" x14ac:dyDescent="0.2">
      <c r="A23" s="3">
        <v>1</v>
      </c>
      <c r="B23" s="22">
        <v>45666</v>
      </c>
      <c r="C23" s="8" t="s">
        <v>230</v>
      </c>
      <c r="D23" s="9">
        <v>60</v>
      </c>
      <c r="E23" s="8" t="s">
        <v>200</v>
      </c>
      <c r="F23" s="9" t="s">
        <v>25</v>
      </c>
      <c r="G23" s="8" t="s">
        <v>44</v>
      </c>
      <c r="H23" s="9" t="s">
        <v>25</v>
      </c>
      <c r="I23" s="8"/>
      <c r="J23" s="9">
        <v>21</v>
      </c>
      <c r="K23" s="9">
        <v>15</v>
      </c>
      <c r="L23" s="9">
        <v>650</v>
      </c>
      <c r="M23" s="9" t="s">
        <v>19</v>
      </c>
    </row>
    <row r="24" spans="1:22" x14ac:dyDescent="0.2">
      <c r="A24" s="3">
        <v>1</v>
      </c>
      <c r="B24" s="22">
        <v>45673</v>
      </c>
      <c r="C24" s="8" t="s">
        <v>231</v>
      </c>
      <c r="D24" s="9">
        <v>135</v>
      </c>
      <c r="E24" s="8" t="s">
        <v>202</v>
      </c>
      <c r="F24" s="9" t="s">
        <v>25</v>
      </c>
      <c r="G24" s="8" t="s">
        <v>232</v>
      </c>
      <c r="H24" s="9" t="s">
        <v>25</v>
      </c>
      <c r="I24" s="8"/>
      <c r="J24" s="9">
        <v>21</v>
      </c>
      <c r="K24" s="9">
        <v>17</v>
      </c>
      <c r="L24" s="9">
        <v>545</v>
      </c>
      <c r="M24" s="9" t="s">
        <v>19</v>
      </c>
    </row>
    <row r="25" spans="1:22" x14ac:dyDescent="0.2">
      <c r="A25" s="3">
        <v>1</v>
      </c>
      <c r="B25" s="22">
        <v>45680</v>
      </c>
      <c r="C25" s="8" t="s">
        <v>233</v>
      </c>
      <c r="D25" s="9">
        <v>140</v>
      </c>
      <c r="E25" s="8" t="s">
        <v>200</v>
      </c>
      <c r="F25" s="9" t="s">
        <v>25</v>
      </c>
      <c r="G25" s="42" t="s">
        <v>143</v>
      </c>
      <c r="H25" s="9" t="s">
        <v>25</v>
      </c>
      <c r="I25" s="8"/>
      <c r="J25" s="9">
        <v>7</v>
      </c>
      <c r="K25" s="9">
        <v>16</v>
      </c>
      <c r="L25" s="9">
        <v>600</v>
      </c>
      <c r="M25" s="9" t="s">
        <v>19</v>
      </c>
    </row>
    <row r="26" spans="1:22" x14ac:dyDescent="0.2">
      <c r="A26" s="13">
        <v>0</v>
      </c>
      <c r="B26" s="14">
        <v>45687</v>
      </c>
      <c r="C26" s="37"/>
      <c r="D26" s="16"/>
      <c r="E26" s="15"/>
      <c r="F26" s="16"/>
      <c r="G26" s="15"/>
      <c r="H26" s="16"/>
      <c r="I26" s="15"/>
      <c r="J26" s="16"/>
      <c r="K26" s="16"/>
      <c r="L26" s="16"/>
      <c r="M26" s="16" t="s">
        <v>30</v>
      </c>
      <c r="N26"/>
      <c r="O26"/>
      <c r="P26"/>
      <c r="Q26"/>
      <c r="R26"/>
      <c r="S26"/>
      <c r="T26"/>
      <c r="U26"/>
      <c r="V26"/>
    </row>
    <row r="27" spans="1:22" x14ac:dyDescent="0.2">
      <c r="A27" s="3">
        <v>1</v>
      </c>
      <c r="B27" s="22">
        <v>45694</v>
      </c>
      <c r="C27" s="8" t="s">
        <v>234</v>
      </c>
      <c r="D27" s="9">
        <v>216</v>
      </c>
      <c r="E27" s="8" t="s">
        <v>235</v>
      </c>
      <c r="F27" s="9" t="s">
        <v>25</v>
      </c>
      <c r="G27" s="42" t="s">
        <v>203</v>
      </c>
      <c r="H27" s="9" t="s">
        <v>25</v>
      </c>
      <c r="I27" s="8"/>
      <c r="J27" s="9">
        <v>19</v>
      </c>
      <c r="K27" s="9">
        <v>16</v>
      </c>
      <c r="L27" s="9">
        <v>300</v>
      </c>
      <c r="M27" s="9" t="s">
        <v>236</v>
      </c>
    </row>
    <row r="28" spans="1:22" x14ac:dyDescent="0.2">
      <c r="A28" s="13">
        <v>0</v>
      </c>
      <c r="B28" s="14">
        <v>45701</v>
      </c>
      <c r="C28" s="37"/>
      <c r="D28" s="16"/>
      <c r="E28" s="15"/>
      <c r="F28" s="16"/>
      <c r="G28" s="15"/>
      <c r="H28" s="16"/>
      <c r="I28" s="15"/>
      <c r="J28" s="16"/>
      <c r="K28" s="16"/>
      <c r="L28" s="16"/>
      <c r="M28" s="16" t="s">
        <v>237</v>
      </c>
      <c r="N28"/>
      <c r="O28"/>
      <c r="P28"/>
      <c r="Q28"/>
      <c r="R28"/>
      <c r="S28"/>
      <c r="T28"/>
      <c r="U28"/>
      <c r="V28"/>
    </row>
    <row r="29" spans="1:22" x14ac:dyDescent="0.2">
      <c r="A29" s="3">
        <v>1</v>
      </c>
      <c r="B29" s="22">
        <v>45708</v>
      </c>
      <c r="C29" s="8" t="s">
        <v>238</v>
      </c>
      <c r="D29" s="9">
        <v>120</v>
      </c>
      <c r="E29" s="8" t="s">
        <v>44</v>
      </c>
      <c r="F29" s="9" t="s">
        <v>25</v>
      </c>
      <c r="G29" s="8" t="s">
        <v>145</v>
      </c>
      <c r="H29" s="9" t="s">
        <v>25</v>
      </c>
      <c r="I29" s="8"/>
      <c r="J29" s="9">
        <v>20</v>
      </c>
      <c r="K29" s="9">
        <v>14.5</v>
      </c>
      <c r="L29" s="9">
        <v>600</v>
      </c>
      <c r="M29" s="9" t="s">
        <v>19</v>
      </c>
    </row>
    <row r="30" spans="1:22" x14ac:dyDescent="0.2">
      <c r="A30" s="3">
        <v>1</v>
      </c>
      <c r="B30" s="22">
        <v>45715</v>
      </c>
      <c r="C30" s="8" t="s">
        <v>109</v>
      </c>
      <c r="D30" s="9">
        <v>80</v>
      </c>
      <c r="E30" s="8" t="s">
        <v>202</v>
      </c>
      <c r="F30" s="9" t="s">
        <v>25</v>
      </c>
      <c r="G30" s="8" t="s">
        <v>132</v>
      </c>
      <c r="H30" s="9" t="s">
        <v>25</v>
      </c>
      <c r="I30" s="8"/>
      <c r="J30" s="9">
        <v>17</v>
      </c>
      <c r="K30" s="9">
        <v>17</v>
      </c>
      <c r="L30" s="9">
        <v>800</v>
      </c>
      <c r="M30" s="9" t="s">
        <v>19</v>
      </c>
    </row>
    <row r="31" spans="1:22" x14ac:dyDescent="0.2">
      <c r="A31" s="3">
        <v>1</v>
      </c>
      <c r="B31" s="22">
        <v>45722</v>
      </c>
      <c r="C31" s="8" t="s">
        <v>239</v>
      </c>
      <c r="D31" s="9">
        <v>120</v>
      </c>
      <c r="E31" s="8" t="s">
        <v>227</v>
      </c>
      <c r="F31" s="9" t="s">
        <v>25</v>
      </c>
      <c r="G31" s="8" t="s">
        <v>228</v>
      </c>
      <c r="H31" s="9" t="s">
        <v>25</v>
      </c>
      <c r="I31" s="8" t="s">
        <v>240</v>
      </c>
      <c r="J31" s="9">
        <v>17</v>
      </c>
      <c r="K31" s="9">
        <v>15</v>
      </c>
      <c r="L31" s="9">
        <v>350</v>
      </c>
      <c r="M31" s="9" t="s">
        <v>19</v>
      </c>
    </row>
    <row r="32" spans="1:22" x14ac:dyDescent="0.2">
      <c r="A32" s="3">
        <v>1</v>
      </c>
      <c r="B32" s="22">
        <v>45729</v>
      </c>
      <c r="C32" s="8" t="s">
        <v>178</v>
      </c>
      <c r="D32" s="9">
        <v>48</v>
      </c>
      <c r="E32" s="8" t="s">
        <v>241</v>
      </c>
      <c r="F32" s="9" t="s">
        <v>25</v>
      </c>
      <c r="G32" s="8" t="s">
        <v>219</v>
      </c>
      <c r="H32" s="9" t="s">
        <v>25</v>
      </c>
      <c r="I32" s="8"/>
      <c r="J32" s="9">
        <v>8</v>
      </c>
      <c r="K32" s="9">
        <v>18</v>
      </c>
      <c r="L32" s="9">
        <v>400</v>
      </c>
      <c r="M32" s="9" t="s">
        <v>19</v>
      </c>
    </row>
    <row r="33" spans="1:22" x14ac:dyDescent="0.2">
      <c r="A33" s="13">
        <v>0</v>
      </c>
      <c r="B33" s="14">
        <v>45736</v>
      </c>
      <c r="C33" s="37"/>
      <c r="D33" s="16"/>
      <c r="E33" s="15"/>
      <c r="F33" s="16"/>
      <c r="G33" s="15"/>
      <c r="H33" s="16"/>
      <c r="I33" s="15"/>
      <c r="J33" s="16"/>
      <c r="K33" s="16"/>
      <c r="L33" s="16"/>
      <c r="M33" s="16" t="s">
        <v>30</v>
      </c>
      <c r="N33"/>
      <c r="O33"/>
      <c r="P33"/>
      <c r="Q33"/>
      <c r="R33"/>
      <c r="S33"/>
      <c r="T33"/>
      <c r="U33"/>
      <c r="V33"/>
    </row>
    <row r="34" spans="1:22" x14ac:dyDescent="0.2">
      <c r="A34" s="3">
        <v>1</v>
      </c>
      <c r="B34" s="22">
        <v>45743</v>
      </c>
      <c r="C34" s="8" t="s">
        <v>242</v>
      </c>
      <c r="D34" s="9">
        <v>220</v>
      </c>
      <c r="E34" s="8" t="s">
        <v>227</v>
      </c>
      <c r="F34" s="9" t="s">
        <v>25</v>
      </c>
      <c r="G34" s="8" t="s">
        <v>228</v>
      </c>
      <c r="H34" s="9" t="s">
        <v>25</v>
      </c>
      <c r="I34" s="8"/>
      <c r="J34" s="9">
        <v>29</v>
      </c>
      <c r="K34" s="9">
        <v>17</v>
      </c>
      <c r="L34" s="9">
        <v>550</v>
      </c>
      <c r="M34" s="9" t="s">
        <v>243</v>
      </c>
    </row>
    <row r="35" spans="1:22" x14ac:dyDescent="0.2">
      <c r="A35" s="19">
        <f>SUM(A23:A34)</f>
        <v>9</v>
      </c>
      <c r="B35" s="20"/>
      <c r="C35" s="21"/>
      <c r="D35" s="19">
        <f>SUM(D23:D34)</f>
        <v>1139</v>
      </c>
      <c r="E35" s="21"/>
      <c r="F35" s="19"/>
      <c r="G35" s="21"/>
      <c r="H35" s="19"/>
      <c r="I35" s="19"/>
      <c r="J35" s="19">
        <f>SUM(J23:J34)</f>
        <v>159</v>
      </c>
      <c r="K35" s="19">
        <f>SUM(K23:K34)</f>
        <v>145.5</v>
      </c>
      <c r="L35" s="19">
        <f>SUM(L23:L34)</f>
        <v>4795</v>
      </c>
      <c r="M35" s="19"/>
    </row>
    <row r="37" spans="1:22" ht="25.5" x14ac:dyDescent="0.35">
      <c r="A37" s="163" t="s">
        <v>68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</row>
    <row r="38" spans="1:22" x14ac:dyDescent="0.2">
      <c r="A38" s="133" t="s">
        <v>2</v>
      </c>
      <c r="B38" s="134" t="str">
        <f t="shared" ref="B38:M38" si="1">B3</f>
        <v>Date</v>
      </c>
      <c r="C38" s="135" t="str">
        <f t="shared" si="1"/>
        <v>Lieu de la mission</v>
      </c>
      <c r="D38" s="135" t="str">
        <f t="shared" si="1"/>
        <v>Trajet A/R</v>
      </c>
      <c r="E38" s="135" t="str">
        <f t="shared" si="1"/>
        <v>Animateur n°1</v>
      </c>
      <c r="F38" s="133" t="str">
        <f t="shared" si="1"/>
        <v>Véhicule Animateur 1</v>
      </c>
      <c r="G38" s="135" t="str">
        <f t="shared" si="1"/>
        <v>Animateur n°2</v>
      </c>
      <c r="H38" s="133" t="str">
        <f t="shared" si="1"/>
        <v>Véhicule Animateur 2</v>
      </c>
      <c r="I38" s="133" t="str">
        <f t="shared" si="1"/>
        <v>Animateur n°3</v>
      </c>
      <c r="J38" s="135" t="str">
        <f t="shared" si="1"/>
        <v>Participants</v>
      </c>
      <c r="K38" s="133" t="str">
        <f t="shared" si="1"/>
        <v>Km</v>
      </c>
      <c r="L38" s="133" t="str">
        <f t="shared" si="1"/>
        <v>D+</v>
      </c>
      <c r="M38" s="133" t="str">
        <f t="shared" si="1"/>
        <v>Commentaire</v>
      </c>
    </row>
    <row r="39" spans="1:22" x14ac:dyDescent="0.2">
      <c r="A39" s="24">
        <v>1</v>
      </c>
      <c r="B39" s="12">
        <v>45750</v>
      </c>
      <c r="C39" s="25" t="s">
        <v>350</v>
      </c>
      <c r="D39" s="24">
        <v>198</v>
      </c>
      <c r="E39" s="25" t="s">
        <v>159</v>
      </c>
      <c r="F39" s="24" t="s">
        <v>22</v>
      </c>
      <c r="G39" s="25" t="s">
        <v>228</v>
      </c>
      <c r="H39" s="26" t="s">
        <v>25</v>
      </c>
      <c r="I39" s="26"/>
      <c r="J39" s="26">
        <v>12</v>
      </c>
      <c r="K39" s="26">
        <v>13</v>
      </c>
      <c r="L39" s="26">
        <v>797</v>
      </c>
      <c r="M39" s="26" t="s">
        <v>380</v>
      </c>
    </row>
    <row r="40" spans="1:22" x14ac:dyDescent="0.2">
      <c r="A40" s="125">
        <v>1</v>
      </c>
      <c r="B40" s="12">
        <v>45757</v>
      </c>
      <c r="C40" s="27" t="s">
        <v>461</v>
      </c>
      <c r="D40" s="26">
        <v>230</v>
      </c>
      <c r="E40" s="27" t="s">
        <v>203</v>
      </c>
      <c r="F40" s="26" t="s">
        <v>25</v>
      </c>
      <c r="G40" s="27" t="s">
        <v>202</v>
      </c>
      <c r="H40" s="26" t="s">
        <v>25</v>
      </c>
      <c r="I40" s="26"/>
      <c r="J40" s="26">
        <v>16</v>
      </c>
      <c r="K40" s="26">
        <v>19</v>
      </c>
      <c r="L40" s="26">
        <v>600</v>
      </c>
      <c r="M40" s="26" t="s">
        <v>19</v>
      </c>
    </row>
    <row r="41" spans="1:22" x14ac:dyDescent="0.2">
      <c r="A41" s="24">
        <v>1</v>
      </c>
      <c r="B41" s="12">
        <v>45764</v>
      </c>
      <c r="C41" s="27" t="s">
        <v>279</v>
      </c>
      <c r="D41" s="26">
        <v>110</v>
      </c>
      <c r="E41" s="27" t="s">
        <v>159</v>
      </c>
      <c r="F41" s="26" t="s">
        <v>22</v>
      </c>
      <c r="G41" s="27" t="s">
        <v>388</v>
      </c>
      <c r="H41" s="26" t="s">
        <v>22</v>
      </c>
      <c r="I41" s="26" t="s">
        <v>227</v>
      </c>
      <c r="J41" s="26">
        <v>13</v>
      </c>
      <c r="K41" s="26">
        <v>15</v>
      </c>
      <c r="L41" s="26">
        <v>600</v>
      </c>
      <c r="M41" s="26" t="s">
        <v>380</v>
      </c>
    </row>
    <row r="42" spans="1:22" x14ac:dyDescent="0.2">
      <c r="A42" s="24">
        <v>1</v>
      </c>
      <c r="B42" s="12">
        <v>45771</v>
      </c>
      <c r="C42" s="27" t="s">
        <v>389</v>
      </c>
      <c r="D42" s="26">
        <v>76</v>
      </c>
      <c r="E42" s="27" t="s">
        <v>159</v>
      </c>
      <c r="F42" s="26" t="s">
        <v>22</v>
      </c>
      <c r="G42" s="27" t="s">
        <v>228</v>
      </c>
      <c r="H42" s="26" t="s">
        <v>25</v>
      </c>
      <c r="I42" s="26"/>
      <c r="J42" s="26">
        <v>14</v>
      </c>
      <c r="K42" s="26">
        <v>13</v>
      </c>
      <c r="L42" s="26">
        <v>800</v>
      </c>
      <c r="M42" s="26" t="s">
        <v>390</v>
      </c>
    </row>
    <row r="43" spans="1:22" x14ac:dyDescent="0.2">
      <c r="A43" s="24">
        <v>1</v>
      </c>
      <c r="B43" s="12">
        <v>45778</v>
      </c>
      <c r="C43" s="25" t="s">
        <v>393</v>
      </c>
      <c r="D43" s="24">
        <v>140</v>
      </c>
      <c r="E43" s="25" t="s">
        <v>202</v>
      </c>
      <c r="F43" s="24" t="s">
        <v>25</v>
      </c>
      <c r="G43" s="25" t="s">
        <v>394</v>
      </c>
      <c r="H43" s="26" t="s">
        <v>25</v>
      </c>
      <c r="I43" s="26"/>
      <c r="J43" s="26">
        <v>22</v>
      </c>
      <c r="K43" s="26">
        <v>19.100000000000001</v>
      </c>
      <c r="L43" s="26">
        <v>1272</v>
      </c>
      <c r="M43" s="26" t="s">
        <v>395</v>
      </c>
    </row>
    <row r="44" spans="1:22" x14ac:dyDescent="0.2">
      <c r="A44" s="114">
        <v>0</v>
      </c>
      <c r="B44" s="113">
        <v>45785</v>
      </c>
      <c r="C44" s="117" t="s">
        <v>410</v>
      </c>
      <c r="D44" s="116"/>
      <c r="E44" s="115"/>
      <c r="F44" s="116"/>
      <c r="G44" s="115"/>
      <c r="H44" s="116"/>
      <c r="I44" s="116"/>
      <c r="J44" s="116"/>
      <c r="K44" s="116"/>
      <c r="L44" s="116"/>
      <c r="M44" s="116"/>
    </row>
    <row r="45" spans="1:22" x14ac:dyDescent="0.2">
      <c r="A45" s="24">
        <v>1</v>
      </c>
      <c r="B45" s="12">
        <v>45792</v>
      </c>
      <c r="C45" s="27" t="s">
        <v>413</v>
      </c>
      <c r="D45" s="26">
        <v>350</v>
      </c>
      <c r="E45" s="27" t="s">
        <v>414</v>
      </c>
      <c r="F45" s="26" t="s">
        <v>25</v>
      </c>
      <c r="G45" s="27" t="s">
        <v>202</v>
      </c>
      <c r="H45" s="26" t="s">
        <v>25</v>
      </c>
      <c r="I45" s="26"/>
      <c r="J45" s="26">
        <v>17</v>
      </c>
      <c r="K45" s="26">
        <v>13.5</v>
      </c>
      <c r="L45" s="26">
        <v>760</v>
      </c>
      <c r="M45" s="26" t="s">
        <v>19</v>
      </c>
    </row>
    <row r="46" spans="1:22" x14ac:dyDescent="0.2">
      <c r="A46" s="120">
        <v>1</v>
      </c>
      <c r="B46" s="121">
        <v>45799</v>
      </c>
      <c r="C46" s="123" t="s">
        <v>421</v>
      </c>
      <c r="D46" s="120">
        <v>102</v>
      </c>
      <c r="E46" s="123" t="s">
        <v>116</v>
      </c>
      <c r="F46" s="120" t="s">
        <v>25</v>
      </c>
      <c r="G46" s="123" t="s">
        <v>423</v>
      </c>
      <c r="H46" s="118" t="s">
        <v>25</v>
      </c>
      <c r="I46" s="118"/>
      <c r="J46" s="118">
        <v>14</v>
      </c>
      <c r="K46" s="118">
        <v>13</v>
      </c>
      <c r="L46" s="118">
        <v>750</v>
      </c>
      <c r="M46" s="118" t="s">
        <v>19</v>
      </c>
    </row>
    <row r="47" spans="1:22" x14ac:dyDescent="0.2">
      <c r="A47" s="26">
        <v>1</v>
      </c>
      <c r="B47" s="7">
        <v>45803</v>
      </c>
      <c r="C47" s="27" t="s">
        <v>436</v>
      </c>
      <c r="D47" s="26">
        <v>60</v>
      </c>
      <c r="E47" s="27" t="s">
        <v>437</v>
      </c>
      <c r="F47" s="26" t="s">
        <v>25</v>
      </c>
      <c r="G47" s="27" t="s">
        <v>438</v>
      </c>
      <c r="H47" s="26" t="s">
        <v>17</v>
      </c>
      <c r="I47" s="26"/>
      <c r="J47" s="26">
        <v>15</v>
      </c>
      <c r="K47" s="26">
        <v>7.8</v>
      </c>
      <c r="L47" s="26">
        <v>150</v>
      </c>
      <c r="M47" s="26" t="s">
        <v>428</v>
      </c>
    </row>
    <row r="48" spans="1:22" ht="127.5" x14ac:dyDescent="0.2">
      <c r="A48" s="26">
        <v>1</v>
      </c>
      <c r="B48" s="7">
        <v>45806</v>
      </c>
      <c r="C48" s="27" t="s">
        <v>422</v>
      </c>
      <c r="D48" s="26">
        <v>110</v>
      </c>
      <c r="E48" s="27" t="s">
        <v>202</v>
      </c>
      <c r="F48" s="26" t="s">
        <v>25</v>
      </c>
      <c r="G48" s="27" t="s">
        <v>232</v>
      </c>
      <c r="H48" s="26" t="s">
        <v>25</v>
      </c>
      <c r="I48" s="26"/>
      <c r="J48" s="26">
        <v>16</v>
      </c>
      <c r="K48" s="26">
        <v>19</v>
      </c>
      <c r="L48" s="26">
        <v>660</v>
      </c>
      <c r="M48" s="34" t="s">
        <v>446</v>
      </c>
    </row>
    <row r="49" spans="1:13" x14ac:dyDescent="0.2">
      <c r="A49" s="26">
        <v>1</v>
      </c>
      <c r="B49" s="7">
        <v>45813</v>
      </c>
      <c r="C49" s="27" t="s">
        <v>455</v>
      </c>
      <c r="D49" s="26">
        <v>180</v>
      </c>
      <c r="E49" s="27" t="s">
        <v>227</v>
      </c>
      <c r="F49" s="26" t="s">
        <v>25</v>
      </c>
      <c r="G49" s="27" t="s">
        <v>160</v>
      </c>
      <c r="H49" s="26" t="s">
        <v>25</v>
      </c>
      <c r="I49" s="26"/>
      <c r="J49" s="26">
        <v>12</v>
      </c>
      <c r="K49" s="26">
        <v>18</v>
      </c>
      <c r="L49" s="26">
        <v>930</v>
      </c>
      <c r="M49" s="26" t="s">
        <v>456</v>
      </c>
    </row>
    <row r="50" spans="1:13" x14ac:dyDescent="0.2">
      <c r="A50" s="26">
        <v>1</v>
      </c>
      <c r="B50" s="7">
        <v>45820</v>
      </c>
      <c r="C50" s="27" t="s">
        <v>468</v>
      </c>
      <c r="D50" s="26">
        <v>240</v>
      </c>
      <c r="E50" s="27" t="s">
        <v>469</v>
      </c>
      <c r="F50" s="26" t="s">
        <v>25</v>
      </c>
      <c r="G50" s="27" t="s">
        <v>202</v>
      </c>
      <c r="H50" s="26" t="s">
        <v>25</v>
      </c>
      <c r="I50" s="26"/>
      <c r="J50" s="26">
        <v>15</v>
      </c>
      <c r="K50" s="26">
        <v>14.1</v>
      </c>
      <c r="L50" s="26">
        <v>760</v>
      </c>
      <c r="M50" s="26" t="s">
        <v>236</v>
      </c>
    </row>
    <row r="51" spans="1:13" x14ac:dyDescent="0.2">
      <c r="A51" s="26">
        <v>1</v>
      </c>
      <c r="B51" s="7">
        <v>45827</v>
      </c>
      <c r="C51" s="27" t="s">
        <v>474</v>
      </c>
      <c r="D51" s="26">
        <v>110</v>
      </c>
      <c r="E51" s="27" t="s">
        <v>202</v>
      </c>
      <c r="F51" s="26" t="s">
        <v>25</v>
      </c>
      <c r="G51" s="27" t="s">
        <v>203</v>
      </c>
      <c r="H51" s="26" t="s">
        <v>25</v>
      </c>
      <c r="I51" s="26"/>
      <c r="J51" s="26">
        <v>17</v>
      </c>
      <c r="K51" s="26">
        <v>8</v>
      </c>
      <c r="L51" s="26">
        <v>180</v>
      </c>
      <c r="M51" s="26" t="s">
        <v>477</v>
      </c>
    </row>
    <row r="52" spans="1:13" ht="51" x14ac:dyDescent="0.2">
      <c r="A52" s="26">
        <v>1</v>
      </c>
      <c r="B52" s="140">
        <v>45829</v>
      </c>
      <c r="C52" s="136" t="s">
        <v>504</v>
      </c>
      <c r="D52" s="137">
        <v>920</v>
      </c>
      <c r="E52" s="136" t="s">
        <v>227</v>
      </c>
      <c r="F52" s="136" t="s">
        <v>25</v>
      </c>
      <c r="G52" s="136" t="s">
        <v>228</v>
      </c>
      <c r="H52" s="136" t="s">
        <v>25</v>
      </c>
      <c r="I52" s="136" t="s">
        <v>437</v>
      </c>
      <c r="J52" s="136" t="s">
        <v>505</v>
      </c>
      <c r="K52" s="136" t="s">
        <v>505</v>
      </c>
      <c r="L52" s="136" t="s">
        <v>505</v>
      </c>
      <c r="M52" s="136" t="s">
        <v>506</v>
      </c>
    </row>
    <row r="53" spans="1:13" x14ac:dyDescent="0.2">
      <c r="A53" s="26">
        <v>1</v>
      </c>
      <c r="B53" s="140">
        <v>45830</v>
      </c>
      <c r="C53" s="136" t="s">
        <v>507</v>
      </c>
      <c r="D53" s="137">
        <v>13</v>
      </c>
      <c r="E53" s="136" t="s">
        <v>227</v>
      </c>
      <c r="F53" s="136" t="s">
        <v>25</v>
      </c>
      <c r="G53" s="136" t="s">
        <v>116</v>
      </c>
      <c r="H53" s="136" t="s">
        <v>25</v>
      </c>
      <c r="I53" s="136" t="s">
        <v>228</v>
      </c>
      <c r="J53" s="137">
        <v>20</v>
      </c>
      <c r="K53" s="141">
        <v>15</v>
      </c>
      <c r="L53" s="141">
        <v>1060</v>
      </c>
      <c r="M53" s="136" t="s">
        <v>19</v>
      </c>
    </row>
    <row r="54" spans="1:13" x14ac:dyDescent="0.2">
      <c r="A54" s="26">
        <v>1</v>
      </c>
      <c r="B54" s="140">
        <v>45831</v>
      </c>
      <c r="C54" s="136" t="s">
        <v>508</v>
      </c>
      <c r="D54" s="137">
        <v>16</v>
      </c>
      <c r="E54" s="136" t="s">
        <v>228</v>
      </c>
      <c r="F54" s="136" t="s">
        <v>25</v>
      </c>
      <c r="G54" s="136" t="s">
        <v>160</v>
      </c>
      <c r="H54" s="136" t="s">
        <v>25</v>
      </c>
      <c r="I54" s="136" t="s">
        <v>227</v>
      </c>
      <c r="J54" s="137">
        <v>22</v>
      </c>
      <c r="K54" s="141">
        <v>16</v>
      </c>
      <c r="L54" s="141">
        <v>850</v>
      </c>
      <c r="M54" s="136" t="s">
        <v>19</v>
      </c>
    </row>
    <row r="55" spans="1:13" x14ac:dyDescent="0.2">
      <c r="A55" s="26">
        <v>1</v>
      </c>
      <c r="B55" s="140">
        <v>45832</v>
      </c>
      <c r="C55" s="136" t="s">
        <v>509</v>
      </c>
      <c r="D55" s="137">
        <v>14</v>
      </c>
      <c r="E55" s="136" t="s">
        <v>437</v>
      </c>
      <c r="F55" s="136" t="s">
        <v>25</v>
      </c>
      <c r="G55" s="136" t="s">
        <v>160</v>
      </c>
      <c r="H55" s="136" t="s">
        <v>25</v>
      </c>
      <c r="I55" s="136" t="s">
        <v>227</v>
      </c>
      <c r="J55" s="137">
        <v>22</v>
      </c>
      <c r="K55" s="141">
        <v>15</v>
      </c>
      <c r="L55" s="141">
        <v>700</v>
      </c>
      <c r="M55" s="136" t="s">
        <v>19</v>
      </c>
    </row>
    <row r="56" spans="1:13" x14ac:dyDescent="0.2">
      <c r="A56" s="26">
        <v>1</v>
      </c>
      <c r="B56" s="140">
        <v>45833</v>
      </c>
      <c r="C56" s="136" t="s">
        <v>510</v>
      </c>
      <c r="D56" s="137">
        <v>56</v>
      </c>
      <c r="E56" s="136" t="s">
        <v>423</v>
      </c>
      <c r="F56" s="136" t="s">
        <v>25</v>
      </c>
      <c r="G56" s="136" t="s">
        <v>228</v>
      </c>
      <c r="H56" s="136" t="s">
        <v>25</v>
      </c>
      <c r="I56" s="136" t="s">
        <v>437</v>
      </c>
      <c r="J56" s="137">
        <v>19</v>
      </c>
      <c r="K56" s="141">
        <v>12</v>
      </c>
      <c r="L56" s="141">
        <v>770</v>
      </c>
      <c r="M56" s="136" t="s">
        <v>19</v>
      </c>
    </row>
    <row r="57" spans="1:13" x14ac:dyDescent="0.2">
      <c r="A57" s="26">
        <v>1</v>
      </c>
      <c r="B57" s="140">
        <v>45834</v>
      </c>
      <c r="C57" s="136" t="s">
        <v>511</v>
      </c>
      <c r="D57" s="137">
        <v>0</v>
      </c>
      <c r="E57" s="136" t="s">
        <v>437</v>
      </c>
      <c r="F57" s="136" t="s">
        <v>25</v>
      </c>
      <c r="G57" s="136" t="s">
        <v>227</v>
      </c>
      <c r="H57" s="136" t="s">
        <v>25</v>
      </c>
      <c r="I57" s="136"/>
      <c r="J57" s="137">
        <v>24</v>
      </c>
      <c r="K57" s="141">
        <v>16</v>
      </c>
      <c r="L57" s="141">
        <v>600</v>
      </c>
      <c r="M57" s="136" t="s">
        <v>19</v>
      </c>
    </row>
    <row r="58" spans="1:13" x14ac:dyDescent="0.2">
      <c r="A58" s="26">
        <v>1</v>
      </c>
      <c r="B58" s="140">
        <v>45834</v>
      </c>
      <c r="C58" s="136" t="s">
        <v>512</v>
      </c>
      <c r="D58" s="137">
        <v>16</v>
      </c>
      <c r="E58" s="136" t="s">
        <v>228</v>
      </c>
      <c r="F58" s="136" t="s">
        <v>25</v>
      </c>
      <c r="G58" s="136" t="s">
        <v>116</v>
      </c>
      <c r="H58" s="136" t="s">
        <v>25</v>
      </c>
      <c r="I58" s="136" t="s">
        <v>160</v>
      </c>
      <c r="J58" s="137">
        <v>8</v>
      </c>
      <c r="K58" s="141">
        <v>20</v>
      </c>
      <c r="L58" s="141">
        <v>980</v>
      </c>
      <c r="M58" s="136" t="s">
        <v>19</v>
      </c>
    </row>
    <row r="59" spans="1:13" x14ac:dyDescent="0.2">
      <c r="A59" s="26">
        <v>1</v>
      </c>
      <c r="B59" s="140">
        <v>45835</v>
      </c>
      <c r="C59" s="136" t="s">
        <v>513</v>
      </c>
      <c r="D59" s="137">
        <v>16</v>
      </c>
      <c r="E59" s="136" t="s">
        <v>227</v>
      </c>
      <c r="F59" s="136" t="s">
        <v>25</v>
      </c>
      <c r="G59" s="136" t="s">
        <v>228</v>
      </c>
      <c r="H59" s="136" t="s">
        <v>25</v>
      </c>
      <c r="I59" s="136" t="s">
        <v>437</v>
      </c>
      <c r="J59" s="137">
        <v>26</v>
      </c>
      <c r="K59" s="141">
        <v>16</v>
      </c>
      <c r="L59" s="141">
        <v>700</v>
      </c>
      <c r="M59" s="136" t="s">
        <v>19</v>
      </c>
    </row>
    <row r="60" spans="1:13" x14ac:dyDescent="0.2">
      <c r="A60" s="129">
        <f>SUM(A39:A59)</f>
        <v>20</v>
      </c>
      <c r="B60" s="130"/>
      <c r="C60" s="131"/>
      <c r="D60" s="129">
        <f>SUM(D39:D59)</f>
        <v>2957</v>
      </c>
      <c r="E60" s="131"/>
      <c r="F60" s="129"/>
      <c r="G60" s="131"/>
      <c r="H60" s="129"/>
      <c r="I60" s="129"/>
      <c r="J60" s="129">
        <f>SUM(J39:J59)</f>
        <v>324</v>
      </c>
      <c r="K60" s="129">
        <f>SUM(K39:K59)</f>
        <v>282.5</v>
      </c>
      <c r="L60" s="129">
        <f>SUM(L39:L59)</f>
        <v>13919</v>
      </c>
      <c r="M60" s="129"/>
    </row>
    <row r="64" spans="1:13" x14ac:dyDescent="0.2">
      <c r="J64" s="28"/>
      <c r="K64" s="28"/>
      <c r="L64" s="28"/>
    </row>
  </sheetData>
  <mergeCells count="4">
    <mergeCell ref="A1:M1"/>
    <mergeCell ref="A2:M2"/>
    <mergeCell ref="A21:M21"/>
    <mergeCell ref="A37:M37"/>
  </mergeCells>
  <conditionalFormatting sqref="A4:A18 A23:A34 A39:A59">
    <cfRule type="cellIs" dxfId="5" priority="2" operator="equal">
      <formula>1</formula>
    </cfRule>
    <cfRule type="cellIs" dxfId="4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3"/>
  <sheetViews>
    <sheetView topLeftCell="A31" zoomScale="90" zoomScaleNormal="90" workbookViewId="0">
      <selection activeCell="M54" activeCellId="7" sqref="C54 D54 E54 F54 G54 H54 I54 M54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6.7109375" customWidth="1"/>
    <col min="4" max="4" width="10" style="1" customWidth="1"/>
    <col min="5" max="5" width="21.140625" customWidth="1"/>
    <col min="6" max="6" width="19.7109375" style="1" customWidth="1"/>
    <col min="7" max="7" width="19.28515625" customWidth="1"/>
    <col min="8" max="8" width="19.7109375" style="1" customWidth="1"/>
    <col min="9" max="9" width="18.28515625" style="1" customWidth="1"/>
    <col min="10" max="10" width="11.140625" style="1" customWidth="1"/>
    <col min="11" max="11" width="5.42578125" style="1" customWidth="1"/>
    <col min="12" max="12" width="6" style="1" customWidth="1"/>
    <col min="13" max="13" width="45" style="1" customWidth="1"/>
    <col min="14" max="20" width="11.5703125" style="1" customWidth="1"/>
  </cols>
  <sheetData>
    <row r="1" spans="1:20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0" ht="25.5" x14ac:dyDescent="0.3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20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5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/>
      <c r="O3"/>
      <c r="P3"/>
      <c r="Q3"/>
      <c r="R3"/>
      <c r="S3"/>
      <c r="T3"/>
    </row>
    <row r="4" spans="1:20" x14ac:dyDescent="0.2">
      <c r="A4" s="6">
        <v>1</v>
      </c>
      <c r="B4" s="12">
        <v>45547</v>
      </c>
      <c r="C4" s="8" t="s">
        <v>244</v>
      </c>
      <c r="D4" s="9">
        <v>30</v>
      </c>
      <c r="E4" s="8" t="s">
        <v>245</v>
      </c>
      <c r="F4" s="9" t="s">
        <v>25</v>
      </c>
      <c r="G4" s="8" t="s">
        <v>133</v>
      </c>
      <c r="H4" s="9" t="s">
        <v>17</v>
      </c>
      <c r="I4" s="8"/>
      <c r="J4" s="9">
        <v>12</v>
      </c>
      <c r="K4" s="9">
        <v>8</v>
      </c>
      <c r="L4" s="9">
        <v>120</v>
      </c>
      <c r="M4" s="9" t="s">
        <v>19</v>
      </c>
      <c r="S4"/>
      <c r="T4"/>
    </row>
    <row r="5" spans="1:20" x14ac:dyDescent="0.2">
      <c r="A5" s="10">
        <v>1</v>
      </c>
      <c r="B5" s="7">
        <v>45554</v>
      </c>
      <c r="C5" s="8" t="s">
        <v>246</v>
      </c>
      <c r="D5" s="9">
        <v>70</v>
      </c>
      <c r="E5" s="8" t="s">
        <v>96</v>
      </c>
      <c r="F5" s="9" t="s">
        <v>25</v>
      </c>
      <c r="G5" s="8" t="s">
        <v>120</v>
      </c>
      <c r="H5" s="9" t="s">
        <v>25</v>
      </c>
      <c r="I5" s="8"/>
      <c r="J5" s="9">
        <v>10</v>
      </c>
      <c r="K5" s="9">
        <v>14</v>
      </c>
      <c r="L5" s="9">
        <v>2</v>
      </c>
      <c r="M5" s="9" t="s">
        <v>19</v>
      </c>
      <c r="S5"/>
      <c r="T5"/>
    </row>
    <row r="6" spans="1:20" x14ac:dyDescent="0.2">
      <c r="A6" s="11">
        <v>1</v>
      </c>
      <c r="B6" s="7">
        <v>45561</v>
      </c>
      <c r="C6" s="8" t="s">
        <v>247</v>
      </c>
      <c r="D6" s="9">
        <v>66</v>
      </c>
      <c r="E6" s="8" t="s">
        <v>248</v>
      </c>
      <c r="F6" s="9" t="s">
        <v>25</v>
      </c>
      <c r="G6" s="8" t="s">
        <v>249</v>
      </c>
      <c r="H6" s="9" t="s">
        <v>17</v>
      </c>
      <c r="I6" s="9"/>
      <c r="J6" s="9">
        <v>12</v>
      </c>
      <c r="K6" s="9">
        <v>9</v>
      </c>
      <c r="L6" s="9">
        <v>220</v>
      </c>
      <c r="M6" s="26" t="s">
        <v>167</v>
      </c>
      <c r="S6"/>
      <c r="T6"/>
    </row>
    <row r="7" spans="1:20" x14ac:dyDescent="0.2">
      <c r="A7" s="10">
        <v>1</v>
      </c>
      <c r="B7" s="12">
        <v>45568</v>
      </c>
      <c r="C7" s="8" t="s">
        <v>250</v>
      </c>
      <c r="D7" s="9">
        <v>26</v>
      </c>
      <c r="E7" s="8" t="s">
        <v>136</v>
      </c>
      <c r="F7" s="9" t="s">
        <v>25</v>
      </c>
      <c r="G7" s="8" t="s">
        <v>251</v>
      </c>
      <c r="H7" s="9" t="s">
        <v>17</v>
      </c>
      <c r="I7" s="8"/>
      <c r="J7" s="9">
        <v>13</v>
      </c>
      <c r="K7" s="9">
        <v>8.6999999999999993</v>
      </c>
      <c r="L7" s="9">
        <v>150</v>
      </c>
      <c r="M7" s="9" t="s">
        <v>19</v>
      </c>
      <c r="S7"/>
      <c r="T7"/>
    </row>
    <row r="8" spans="1:20" ht="25.5" x14ac:dyDescent="0.2">
      <c r="A8" s="6">
        <v>1</v>
      </c>
      <c r="B8" s="12">
        <v>45568</v>
      </c>
      <c r="C8" s="8" t="s">
        <v>252</v>
      </c>
      <c r="D8" s="9">
        <v>35</v>
      </c>
      <c r="E8" s="8" t="s">
        <v>64</v>
      </c>
      <c r="F8" s="9" t="s">
        <v>25</v>
      </c>
      <c r="G8" s="8" t="s">
        <v>47</v>
      </c>
      <c r="H8" s="9" t="s">
        <v>17</v>
      </c>
      <c r="I8" s="8"/>
      <c r="J8" s="9">
        <v>11</v>
      </c>
      <c r="K8" s="9">
        <v>3</v>
      </c>
      <c r="L8" s="9">
        <v>5</v>
      </c>
      <c r="M8" s="18" t="s">
        <v>253</v>
      </c>
      <c r="S8"/>
      <c r="T8"/>
    </row>
    <row r="9" spans="1:20" x14ac:dyDescent="0.2">
      <c r="A9" s="13">
        <v>0</v>
      </c>
      <c r="B9" s="14">
        <v>45575</v>
      </c>
      <c r="C9" s="15"/>
      <c r="D9" s="16"/>
      <c r="E9" s="15"/>
      <c r="F9" s="16"/>
      <c r="G9" s="15"/>
      <c r="H9" s="16"/>
      <c r="I9" s="15"/>
      <c r="J9" s="16"/>
      <c r="K9" s="16"/>
      <c r="L9" s="16"/>
      <c r="M9" s="13" t="s">
        <v>254</v>
      </c>
      <c r="S9"/>
      <c r="T9"/>
    </row>
    <row r="10" spans="1:20" x14ac:dyDescent="0.2">
      <c r="A10" s="13">
        <v>0</v>
      </c>
      <c r="B10" s="14">
        <v>45582</v>
      </c>
      <c r="C10" s="15"/>
      <c r="D10" s="16"/>
      <c r="E10" s="15"/>
      <c r="F10" s="16"/>
      <c r="G10" s="15"/>
      <c r="H10" s="16"/>
      <c r="I10" s="15"/>
      <c r="J10" s="16"/>
      <c r="K10" s="16"/>
      <c r="L10" s="16"/>
      <c r="M10" s="13" t="s">
        <v>30</v>
      </c>
      <c r="S10"/>
      <c r="T10"/>
    </row>
    <row r="11" spans="1:20" x14ac:dyDescent="0.2">
      <c r="A11" s="16">
        <v>0</v>
      </c>
      <c r="B11" s="45">
        <v>45589</v>
      </c>
      <c r="C11" s="15" t="s">
        <v>34</v>
      </c>
      <c r="D11" s="16"/>
      <c r="E11" s="15"/>
      <c r="F11" s="16"/>
      <c r="G11" s="15"/>
      <c r="H11" s="16"/>
      <c r="I11" s="15"/>
      <c r="J11" s="16"/>
      <c r="K11" s="16"/>
      <c r="L11" s="16"/>
      <c r="M11" s="13" t="s">
        <v>254</v>
      </c>
    </row>
    <row r="12" spans="1:20" x14ac:dyDescent="0.2">
      <c r="A12" s="46">
        <v>1</v>
      </c>
      <c r="B12" s="7">
        <v>45596</v>
      </c>
      <c r="C12" s="8" t="s">
        <v>255</v>
      </c>
      <c r="D12" s="9">
        <v>104</v>
      </c>
      <c r="E12" s="8" t="s">
        <v>46</v>
      </c>
      <c r="F12" s="9" t="s">
        <v>25</v>
      </c>
      <c r="G12" s="8" t="s">
        <v>47</v>
      </c>
      <c r="H12" s="9" t="s">
        <v>17</v>
      </c>
      <c r="I12" s="8"/>
      <c r="J12" s="9">
        <v>12</v>
      </c>
      <c r="K12" s="9">
        <v>10.5</v>
      </c>
      <c r="L12" s="9">
        <v>450</v>
      </c>
      <c r="M12" s="8" t="s">
        <v>256</v>
      </c>
    </row>
    <row r="13" spans="1:20" x14ac:dyDescent="0.2">
      <c r="A13" s="11">
        <v>1</v>
      </c>
      <c r="B13" s="7">
        <v>45603</v>
      </c>
      <c r="C13" s="8" t="s">
        <v>257</v>
      </c>
      <c r="D13" s="9">
        <v>95</v>
      </c>
      <c r="E13" s="8" t="s">
        <v>55</v>
      </c>
      <c r="F13" s="9" t="s">
        <v>25</v>
      </c>
      <c r="G13" s="8" t="s">
        <v>137</v>
      </c>
      <c r="H13" s="9" t="s">
        <v>22</v>
      </c>
      <c r="I13" s="8" t="s">
        <v>258</v>
      </c>
      <c r="J13" s="9">
        <v>11</v>
      </c>
      <c r="K13" s="9">
        <v>12</v>
      </c>
      <c r="L13" s="9">
        <v>250</v>
      </c>
      <c r="M13" s="9" t="s">
        <v>19</v>
      </c>
    </row>
    <row r="14" spans="1:20" x14ac:dyDescent="0.2">
      <c r="A14" s="11">
        <v>1</v>
      </c>
      <c r="B14" s="7">
        <v>45610</v>
      </c>
      <c r="C14" s="8" t="s">
        <v>54</v>
      </c>
      <c r="D14" s="9">
        <v>20</v>
      </c>
      <c r="E14" s="8" t="s">
        <v>136</v>
      </c>
      <c r="F14" s="9" t="s">
        <v>25</v>
      </c>
      <c r="G14" s="8"/>
      <c r="H14" s="9"/>
      <c r="I14" s="8"/>
      <c r="J14" s="9">
        <v>13</v>
      </c>
      <c r="K14" s="9">
        <v>8.1999999999999993</v>
      </c>
      <c r="L14" s="9">
        <v>165</v>
      </c>
      <c r="M14" s="9" t="s">
        <v>19</v>
      </c>
    </row>
    <row r="15" spans="1:20" x14ac:dyDescent="0.2">
      <c r="A15" s="16">
        <v>0</v>
      </c>
      <c r="B15" s="45">
        <v>45617</v>
      </c>
      <c r="C15" s="15" t="s">
        <v>259</v>
      </c>
      <c r="D15" s="16">
        <v>35</v>
      </c>
      <c r="E15" s="15" t="s">
        <v>136</v>
      </c>
      <c r="F15" s="16" t="s">
        <v>25</v>
      </c>
      <c r="G15" s="15" t="s">
        <v>258</v>
      </c>
      <c r="H15" s="16" t="s">
        <v>17</v>
      </c>
      <c r="I15" s="15"/>
      <c r="J15" s="16">
        <v>2</v>
      </c>
      <c r="K15" s="16">
        <v>0</v>
      </c>
      <c r="L15" s="16">
        <v>0</v>
      </c>
      <c r="M15" s="13" t="s">
        <v>260</v>
      </c>
    </row>
    <row r="16" spans="1:20" x14ac:dyDescent="0.2">
      <c r="A16" s="6">
        <v>1</v>
      </c>
      <c r="B16" s="12">
        <v>45624</v>
      </c>
      <c r="C16" s="8" t="s">
        <v>261</v>
      </c>
      <c r="D16" s="9">
        <v>80</v>
      </c>
      <c r="E16" s="8" t="s">
        <v>44</v>
      </c>
      <c r="F16" s="9" t="s">
        <v>25</v>
      </c>
      <c r="G16" s="8" t="s">
        <v>121</v>
      </c>
      <c r="H16" s="9" t="s">
        <v>22</v>
      </c>
      <c r="I16" s="8"/>
      <c r="J16" s="9">
        <v>14</v>
      </c>
      <c r="K16" s="9">
        <v>14</v>
      </c>
      <c r="L16" s="9">
        <v>400</v>
      </c>
      <c r="M16" s="9" t="s">
        <v>19</v>
      </c>
    </row>
    <row r="17" spans="1:13" x14ac:dyDescent="0.2">
      <c r="A17" s="6">
        <v>1</v>
      </c>
      <c r="B17" s="12">
        <v>45624</v>
      </c>
      <c r="C17" s="8" t="s">
        <v>262</v>
      </c>
      <c r="D17" s="9">
        <v>40</v>
      </c>
      <c r="E17" s="8" t="s">
        <v>46</v>
      </c>
      <c r="F17" s="9" t="s">
        <v>25</v>
      </c>
      <c r="G17" s="8" t="s">
        <v>47</v>
      </c>
      <c r="H17" s="9" t="s">
        <v>17</v>
      </c>
      <c r="I17" s="8"/>
      <c r="J17" s="9">
        <v>9</v>
      </c>
      <c r="K17" s="9">
        <v>3</v>
      </c>
      <c r="L17" s="9">
        <v>10</v>
      </c>
      <c r="M17" s="9" t="s">
        <v>263</v>
      </c>
    </row>
    <row r="18" spans="1:13" x14ac:dyDescent="0.2">
      <c r="A18" s="10">
        <v>1</v>
      </c>
      <c r="B18" s="12">
        <v>45631</v>
      </c>
      <c r="C18" s="8" t="s">
        <v>259</v>
      </c>
      <c r="D18" s="9">
        <v>46</v>
      </c>
      <c r="E18" s="8" t="s">
        <v>136</v>
      </c>
      <c r="F18" s="9" t="s">
        <v>25</v>
      </c>
      <c r="G18" s="8" t="s">
        <v>100</v>
      </c>
      <c r="H18" s="9" t="s">
        <v>17</v>
      </c>
      <c r="I18" s="8"/>
      <c r="J18" s="9">
        <v>15</v>
      </c>
      <c r="K18" s="9">
        <v>14.7</v>
      </c>
      <c r="L18" s="9">
        <v>300</v>
      </c>
      <c r="M18" s="9" t="s">
        <v>19</v>
      </c>
    </row>
    <row r="19" spans="1:13" x14ac:dyDescent="0.2">
      <c r="A19" s="6">
        <v>1</v>
      </c>
      <c r="B19" s="12">
        <v>45638</v>
      </c>
      <c r="C19" s="8" t="s">
        <v>264</v>
      </c>
      <c r="D19" s="9">
        <v>50</v>
      </c>
      <c r="E19" s="8" t="s">
        <v>136</v>
      </c>
      <c r="F19" s="9" t="s">
        <v>25</v>
      </c>
      <c r="G19" s="8"/>
      <c r="H19" s="8"/>
      <c r="I19" s="8"/>
      <c r="J19" s="9">
        <v>15</v>
      </c>
      <c r="K19" s="9">
        <v>7.5</v>
      </c>
      <c r="L19" s="9">
        <v>70</v>
      </c>
      <c r="M19" s="9" t="s">
        <v>19</v>
      </c>
    </row>
    <row r="20" spans="1:13" ht="25.5" x14ac:dyDescent="0.2">
      <c r="A20" s="6">
        <v>1</v>
      </c>
      <c r="B20" s="12">
        <v>45645</v>
      </c>
      <c r="C20" s="8" t="s">
        <v>265</v>
      </c>
      <c r="D20" s="9">
        <v>102</v>
      </c>
      <c r="E20" s="8" t="s">
        <v>136</v>
      </c>
      <c r="F20" s="9" t="s">
        <v>25</v>
      </c>
      <c r="G20" s="8" t="s">
        <v>100</v>
      </c>
      <c r="H20" s="9" t="s">
        <v>17</v>
      </c>
      <c r="I20" s="8"/>
      <c r="J20" s="9">
        <v>10</v>
      </c>
      <c r="K20" s="9">
        <v>12</v>
      </c>
      <c r="L20" s="9">
        <v>50</v>
      </c>
      <c r="M20" s="18" t="s">
        <v>266</v>
      </c>
    </row>
    <row r="21" spans="1:13" x14ac:dyDescent="0.2">
      <c r="A21" s="19">
        <f>SUM(A4:A20)</f>
        <v>13</v>
      </c>
      <c r="B21" s="20"/>
      <c r="C21" s="21"/>
      <c r="D21" s="19">
        <f>SUM(D4:D20)</f>
        <v>799</v>
      </c>
      <c r="E21" s="21"/>
      <c r="F21" s="19"/>
      <c r="G21" s="21"/>
      <c r="H21" s="19"/>
      <c r="I21" s="19"/>
      <c r="J21" s="19">
        <f>SUM(J4:J20)</f>
        <v>159</v>
      </c>
      <c r="K21" s="19">
        <f>SUM(K4:K20)</f>
        <v>124.60000000000001</v>
      </c>
      <c r="L21" s="19">
        <f>SUM(L4:L20)</f>
        <v>2192</v>
      </c>
      <c r="M21" s="19"/>
    </row>
    <row r="23" spans="1:13" ht="25.5" x14ac:dyDescent="0.35">
      <c r="A23" s="164" t="s">
        <v>51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</row>
    <row r="24" spans="1:13" x14ac:dyDescent="0.2">
      <c r="A24" s="3" t="str">
        <f>3:3</f>
        <v>Faite</v>
      </c>
      <c r="B24" s="4" t="s">
        <v>3</v>
      </c>
      <c r="C24" s="5" t="str">
        <f t="shared" ref="C24:M24" si="0">C3</f>
        <v>Lieu de la mission</v>
      </c>
      <c r="D24" s="3" t="str">
        <f t="shared" si="0"/>
        <v>Trajet A/R</v>
      </c>
      <c r="E24" s="5" t="str">
        <f t="shared" si="0"/>
        <v>Animateur n°1</v>
      </c>
      <c r="F24" s="3" t="str">
        <f t="shared" si="0"/>
        <v>Véhicule Animateur 1</v>
      </c>
      <c r="G24" s="5" t="str">
        <f t="shared" si="0"/>
        <v>Animateur n°2</v>
      </c>
      <c r="H24" s="3" t="str">
        <f t="shared" si="0"/>
        <v>Véhicule Animateur 2</v>
      </c>
      <c r="I24" s="3" t="str">
        <f t="shared" si="0"/>
        <v>Animateur n°3</v>
      </c>
      <c r="J24" s="3" t="str">
        <f t="shared" si="0"/>
        <v>Participants</v>
      </c>
      <c r="K24" s="3" t="str">
        <f t="shared" si="0"/>
        <v>Km</v>
      </c>
      <c r="L24" s="3" t="str">
        <f t="shared" si="0"/>
        <v>D+</v>
      </c>
      <c r="M24" s="3" t="str">
        <f t="shared" si="0"/>
        <v>Commentaire</v>
      </c>
    </row>
    <row r="25" spans="1:13" x14ac:dyDescent="0.2">
      <c r="A25" s="3">
        <v>1</v>
      </c>
      <c r="B25" s="22">
        <v>45666</v>
      </c>
      <c r="C25" s="8" t="s">
        <v>267</v>
      </c>
      <c r="D25" s="9">
        <v>35</v>
      </c>
      <c r="E25" s="8" t="s">
        <v>55</v>
      </c>
      <c r="F25" s="9" t="s">
        <v>25</v>
      </c>
      <c r="G25" s="8" t="s">
        <v>136</v>
      </c>
      <c r="H25" s="9" t="s">
        <v>25</v>
      </c>
      <c r="I25" s="8"/>
      <c r="J25" s="9">
        <v>9</v>
      </c>
      <c r="K25" s="9">
        <v>8.5</v>
      </c>
      <c r="L25" s="9">
        <v>200</v>
      </c>
      <c r="M25" s="9" t="s">
        <v>19</v>
      </c>
    </row>
    <row r="26" spans="1:13" x14ac:dyDescent="0.2">
      <c r="A26" s="3">
        <v>1</v>
      </c>
      <c r="B26" s="22">
        <v>45673</v>
      </c>
      <c r="C26" s="29" t="s">
        <v>268</v>
      </c>
      <c r="D26" s="41">
        <v>44</v>
      </c>
      <c r="E26" s="40" t="s">
        <v>269</v>
      </c>
      <c r="F26" s="9" t="s">
        <v>22</v>
      </c>
      <c r="G26" s="40" t="s">
        <v>270</v>
      </c>
      <c r="H26" s="9" t="s">
        <v>25</v>
      </c>
      <c r="I26" s="41" t="s">
        <v>271</v>
      </c>
      <c r="J26" s="41">
        <v>10</v>
      </c>
      <c r="K26" s="41">
        <v>10</v>
      </c>
      <c r="L26" s="41">
        <v>500</v>
      </c>
      <c r="M26" s="41" t="s">
        <v>19</v>
      </c>
    </row>
    <row r="27" spans="1:13" x14ac:dyDescent="0.2">
      <c r="A27" s="3">
        <v>1</v>
      </c>
      <c r="B27" s="22">
        <v>45680</v>
      </c>
      <c r="C27" s="42" t="s">
        <v>272</v>
      </c>
      <c r="D27" s="9">
        <v>72</v>
      </c>
      <c r="E27" s="42" t="s">
        <v>162</v>
      </c>
      <c r="F27" s="9" t="s">
        <v>25</v>
      </c>
      <c r="G27" s="8" t="s">
        <v>182</v>
      </c>
      <c r="H27" s="9" t="s">
        <v>25</v>
      </c>
      <c r="I27" s="41" t="s">
        <v>271</v>
      </c>
      <c r="J27" s="41">
        <v>16</v>
      </c>
      <c r="K27" s="41">
        <v>8.1999999999999993</v>
      </c>
      <c r="L27" s="41">
        <v>425</v>
      </c>
      <c r="M27" s="41" t="s">
        <v>19</v>
      </c>
    </row>
    <row r="28" spans="1:13" x14ac:dyDescent="0.2">
      <c r="A28" s="16">
        <v>0</v>
      </c>
      <c r="B28" s="45">
        <v>45687</v>
      </c>
      <c r="C28" s="15"/>
      <c r="D28" s="16"/>
      <c r="E28" s="15"/>
      <c r="F28" s="16"/>
      <c r="G28" s="15"/>
      <c r="H28" s="16"/>
      <c r="I28" s="15"/>
      <c r="J28" s="16"/>
      <c r="K28" s="16"/>
      <c r="L28" s="16"/>
      <c r="M28" s="13" t="s">
        <v>30</v>
      </c>
    </row>
    <row r="29" spans="1:13" x14ac:dyDescent="0.2">
      <c r="A29" s="3">
        <v>1</v>
      </c>
      <c r="B29" s="22">
        <v>45694</v>
      </c>
      <c r="C29" s="40" t="s">
        <v>273</v>
      </c>
      <c r="D29" s="41">
        <v>120</v>
      </c>
      <c r="E29" s="40" t="s">
        <v>162</v>
      </c>
      <c r="F29" s="41" t="s">
        <v>25</v>
      </c>
      <c r="G29" s="40" t="s">
        <v>270</v>
      </c>
      <c r="H29" s="41" t="s">
        <v>25</v>
      </c>
      <c r="I29" s="41"/>
      <c r="J29" s="41">
        <v>16</v>
      </c>
      <c r="K29" s="41">
        <v>15.2</v>
      </c>
      <c r="L29" s="41">
        <v>195</v>
      </c>
      <c r="M29" s="41" t="s">
        <v>19</v>
      </c>
    </row>
    <row r="30" spans="1:13" x14ac:dyDescent="0.2">
      <c r="A30" s="3">
        <v>1</v>
      </c>
      <c r="B30" s="22">
        <v>45701</v>
      </c>
      <c r="C30" s="40" t="s">
        <v>274</v>
      </c>
      <c r="D30" s="41">
        <v>160</v>
      </c>
      <c r="E30" s="40" t="s">
        <v>159</v>
      </c>
      <c r="F30" s="41" t="s">
        <v>22</v>
      </c>
      <c r="G30" s="40" t="s">
        <v>275</v>
      </c>
      <c r="H30" s="41" t="s">
        <v>25</v>
      </c>
      <c r="I30" s="41"/>
      <c r="J30" s="41">
        <v>12</v>
      </c>
      <c r="K30" s="41">
        <v>9</v>
      </c>
      <c r="L30" s="41">
        <v>5</v>
      </c>
      <c r="M30" s="41" t="s">
        <v>276</v>
      </c>
    </row>
    <row r="31" spans="1:13" x14ac:dyDescent="0.2">
      <c r="A31" s="16">
        <v>0</v>
      </c>
      <c r="B31" s="45">
        <v>45708</v>
      </c>
      <c r="C31" s="15" t="s">
        <v>34</v>
      </c>
      <c r="D31" s="16"/>
      <c r="E31" s="15"/>
      <c r="F31" s="16"/>
      <c r="G31" s="15"/>
      <c r="H31" s="16"/>
      <c r="I31" s="15"/>
      <c r="J31" s="16"/>
      <c r="K31" s="16"/>
      <c r="L31" s="16"/>
      <c r="M31" s="13"/>
    </row>
    <row r="32" spans="1:13" x14ac:dyDescent="0.2">
      <c r="A32" s="16">
        <v>0</v>
      </c>
      <c r="B32" s="45">
        <v>45715</v>
      </c>
      <c r="C32" s="15" t="s">
        <v>34</v>
      </c>
      <c r="D32" s="16"/>
      <c r="E32" s="15"/>
      <c r="F32" s="16"/>
      <c r="G32" s="15"/>
      <c r="H32" s="16"/>
      <c r="I32" s="15"/>
      <c r="J32" s="16"/>
      <c r="K32" s="16"/>
      <c r="L32" s="16"/>
      <c r="M32" s="13"/>
    </row>
    <row r="33" spans="1:13" ht="25.5" x14ac:dyDescent="0.2">
      <c r="A33" s="3">
        <v>1</v>
      </c>
      <c r="B33" s="22">
        <v>45722</v>
      </c>
      <c r="C33" s="40" t="s">
        <v>277</v>
      </c>
      <c r="D33" s="41">
        <v>85</v>
      </c>
      <c r="E33" s="40" t="s">
        <v>136</v>
      </c>
      <c r="F33" s="41" t="s">
        <v>25</v>
      </c>
      <c r="G33" s="40"/>
      <c r="H33" s="41"/>
      <c r="I33" s="41"/>
      <c r="J33" s="41">
        <v>6</v>
      </c>
      <c r="K33" s="41">
        <v>8</v>
      </c>
      <c r="L33" s="41">
        <v>200</v>
      </c>
      <c r="M33" s="18" t="s">
        <v>278</v>
      </c>
    </row>
    <row r="34" spans="1:13" x14ac:dyDescent="0.2">
      <c r="A34" s="3">
        <v>1</v>
      </c>
      <c r="B34" s="22">
        <v>45729</v>
      </c>
      <c r="C34" s="40" t="s">
        <v>279</v>
      </c>
      <c r="D34" s="41">
        <v>120</v>
      </c>
      <c r="E34" s="40" t="s">
        <v>269</v>
      </c>
      <c r="F34" s="41" t="s">
        <v>22</v>
      </c>
      <c r="G34" s="40" t="s">
        <v>271</v>
      </c>
      <c r="H34" s="41" t="s">
        <v>17</v>
      </c>
      <c r="I34" s="41"/>
      <c r="J34" s="41">
        <v>9</v>
      </c>
      <c r="K34" s="41">
        <v>15.4</v>
      </c>
      <c r="L34" s="41">
        <v>600</v>
      </c>
      <c r="M34" s="18" t="s">
        <v>280</v>
      </c>
    </row>
    <row r="35" spans="1:13" x14ac:dyDescent="0.2">
      <c r="A35" s="3">
        <v>1</v>
      </c>
      <c r="B35" s="22">
        <v>45729</v>
      </c>
      <c r="C35" s="40" t="s">
        <v>281</v>
      </c>
      <c r="D35" s="41">
        <v>30</v>
      </c>
      <c r="E35" s="40" t="s">
        <v>64</v>
      </c>
      <c r="F35" s="41" t="s">
        <v>25</v>
      </c>
      <c r="G35" s="40" t="s">
        <v>65</v>
      </c>
      <c r="H35" s="41" t="s">
        <v>17</v>
      </c>
      <c r="I35" s="41"/>
      <c r="J35" s="41">
        <v>11</v>
      </c>
      <c r="K35" s="41">
        <v>3</v>
      </c>
      <c r="L35" s="41">
        <v>25</v>
      </c>
      <c r="M35" s="18" t="s">
        <v>282</v>
      </c>
    </row>
    <row r="36" spans="1:13" x14ac:dyDescent="0.2">
      <c r="A36" s="16">
        <v>0</v>
      </c>
      <c r="B36" s="45">
        <v>45736</v>
      </c>
      <c r="C36" s="15"/>
      <c r="D36" s="16"/>
      <c r="E36" s="15"/>
      <c r="F36" s="16"/>
      <c r="G36" s="15"/>
      <c r="H36" s="16"/>
      <c r="I36" s="15"/>
      <c r="J36" s="16"/>
      <c r="K36" s="16"/>
      <c r="L36" s="16"/>
      <c r="M36" s="13" t="s">
        <v>30</v>
      </c>
    </row>
    <row r="37" spans="1:13" x14ac:dyDescent="0.2">
      <c r="A37" s="3">
        <v>1</v>
      </c>
      <c r="B37" s="22">
        <v>45743</v>
      </c>
      <c r="C37" s="40" t="s">
        <v>283</v>
      </c>
      <c r="D37" s="41">
        <v>170</v>
      </c>
      <c r="E37" s="40" t="s">
        <v>136</v>
      </c>
      <c r="F37" s="41" t="s">
        <v>25</v>
      </c>
      <c r="G37" s="40" t="s">
        <v>120</v>
      </c>
      <c r="H37" s="41" t="s">
        <v>17</v>
      </c>
      <c r="I37" s="41">
        <v>0</v>
      </c>
      <c r="J37" s="41">
        <v>7</v>
      </c>
      <c r="K37" s="41">
        <v>16.5</v>
      </c>
      <c r="L37" s="41">
        <v>450</v>
      </c>
      <c r="M37" s="18" t="s">
        <v>19</v>
      </c>
    </row>
    <row r="38" spans="1:13" x14ac:dyDescent="0.2">
      <c r="A38" s="19">
        <f>SUM(A25:A37)</f>
        <v>9</v>
      </c>
      <c r="B38" s="20"/>
      <c r="C38" s="21"/>
      <c r="D38" s="19">
        <f>SUM(D25:D37)</f>
        <v>836</v>
      </c>
      <c r="E38" s="21"/>
      <c r="F38" s="19"/>
      <c r="G38" s="21"/>
      <c r="H38" s="19"/>
      <c r="I38" s="19"/>
      <c r="J38" s="19">
        <f>SUM(J25:J37)</f>
        <v>96</v>
      </c>
      <c r="K38" s="19">
        <f>SUM(K25:K37)</f>
        <v>93.8</v>
      </c>
      <c r="L38" s="19">
        <f>SUM(L25:L37)</f>
        <v>2600</v>
      </c>
      <c r="M38" s="19"/>
    </row>
    <row r="40" spans="1:13" ht="25.5" x14ac:dyDescent="0.35">
      <c r="A40" s="165" t="s">
        <v>68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</row>
    <row r="41" spans="1:13" x14ac:dyDescent="0.2">
      <c r="A41" s="9" t="s">
        <v>2</v>
      </c>
      <c r="B41" s="50" t="str">
        <f t="shared" ref="B41:M41" si="1">B3</f>
        <v>Date</v>
      </c>
      <c r="C41" s="8" t="str">
        <f t="shared" si="1"/>
        <v>Lieu de la mission</v>
      </c>
      <c r="D41" s="9" t="str">
        <f t="shared" si="1"/>
        <v>Trajet A/R</v>
      </c>
      <c r="E41" s="8" t="str">
        <f t="shared" si="1"/>
        <v>Animateur n°1</v>
      </c>
      <c r="F41" s="9" t="str">
        <f t="shared" si="1"/>
        <v>Véhicule Animateur 1</v>
      </c>
      <c r="G41" s="8" t="str">
        <f t="shared" si="1"/>
        <v>Animateur n°2</v>
      </c>
      <c r="H41" s="9" t="str">
        <f t="shared" si="1"/>
        <v>Véhicule Animateur 2</v>
      </c>
      <c r="I41" s="9" t="str">
        <f t="shared" si="1"/>
        <v>Animateur n°3</v>
      </c>
      <c r="J41" s="9" t="str">
        <f t="shared" si="1"/>
        <v>Participants</v>
      </c>
      <c r="K41" s="8" t="str">
        <f t="shared" si="1"/>
        <v>Km</v>
      </c>
      <c r="L41" s="9" t="str">
        <f t="shared" si="1"/>
        <v>D+</v>
      </c>
      <c r="M41" s="9" t="str">
        <f t="shared" si="1"/>
        <v>Commentaire</v>
      </c>
    </row>
    <row r="42" spans="1:13" x14ac:dyDescent="0.2">
      <c r="A42" s="26">
        <v>1</v>
      </c>
      <c r="B42" s="7">
        <v>45750</v>
      </c>
      <c r="C42" s="27" t="s">
        <v>379</v>
      </c>
      <c r="D42" s="26">
        <v>56</v>
      </c>
      <c r="E42" s="27" t="s">
        <v>67</v>
      </c>
      <c r="F42" s="26" t="s">
        <v>25</v>
      </c>
      <c r="G42" s="27" t="s">
        <v>401</v>
      </c>
      <c r="H42" s="26" t="s">
        <v>25</v>
      </c>
      <c r="I42" s="26"/>
      <c r="J42" s="26">
        <v>12</v>
      </c>
      <c r="K42" s="27">
        <v>9</v>
      </c>
      <c r="L42" s="26">
        <v>35</v>
      </c>
      <c r="M42" s="26" t="s">
        <v>19</v>
      </c>
    </row>
    <row r="43" spans="1:13" x14ac:dyDescent="0.2">
      <c r="A43" s="26">
        <v>1</v>
      </c>
      <c r="B43" s="7">
        <v>45757</v>
      </c>
      <c r="C43" s="27" t="s">
        <v>383</v>
      </c>
      <c r="D43" s="26">
        <v>60</v>
      </c>
      <c r="E43" s="27" t="s">
        <v>162</v>
      </c>
      <c r="F43" s="26" t="s">
        <v>25</v>
      </c>
      <c r="G43" s="27" t="s">
        <v>163</v>
      </c>
      <c r="H43" s="26" t="s">
        <v>22</v>
      </c>
      <c r="I43" s="26" t="s">
        <v>384</v>
      </c>
      <c r="J43" s="26">
        <v>12</v>
      </c>
      <c r="K43" s="27">
        <v>12</v>
      </c>
      <c r="L43" s="26">
        <v>520</v>
      </c>
      <c r="M43" s="26" t="s">
        <v>19</v>
      </c>
    </row>
    <row r="44" spans="1:13" x14ac:dyDescent="0.2">
      <c r="A44" s="127">
        <v>1</v>
      </c>
      <c r="B44" s="50">
        <v>45764</v>
      </c>
      <c r="C44" s="111" t="s">
        <v>462</v>
      </c>
      <c r="D44" s="112">
        <v>200</v>
      </c>
      <c r="E44" s="111" t="s">
        <v>240</v>
      </c>
      <c r="F44" s="112" t="s">
        <v>17</v>
      </c>
      <c r="G44" s="111" t="s">
        <v>384</v>
      </c>
      <c r="H44" s="112" t="s">
        <v>17</v>
      </c>
      <c r="I44" s="112" t="s">
        <v>17</v>
      </c>
      <c r="J44" s="112">
        <v>9</v>
      </c>
      <c r="K44" s="111">
        <v>13</v>
      </c>
      <c r="L44" s="112">
        <v>300</v>
      </c>
      <c r="M44" s="112" t="s">
        <v>19</v>
      </c>
    </row>
    <row r="45" spans="1:13" x14ac:dyDescent="0.2">
      <c r="A45" s="26">
        <v>1</v>
      </c>
      <c r="B45" s="7">
        <v>45771</v>
      </c>
      <c r="C45" s="27" t="s">
        <v>385</v>
      </c>
      <c r="D45" s="26">
        <v>15</v>
      </c>
      <c r="E45" s="27" t="s">
        <v>429</v>
      </c>
      <c r="F45" s="26" t="s">
        <v>25</v>
      </c>
      <c r="G45" s="27" t="s">
        <v>17</v>
      </c>
      <c r="H45" s="26" t="s">
        <v>17</v>
      </c>
      <c r="I45" s="26"/>
      <c r="J45" s="26">
        <v>7</v>
      </c>
      <c r="K45" s="27">
        <v>3</v>
      </c>
      <c r="L45" s="26">
        <v>10</v>
      </c>
      <c r="M45" s="26" t="s">
        <v>19</v>
      </c>
    </row>
    <row r="46" spans="1:13" x14ac:dyDescent="0.2">
      <c r="A46" s="110">
        <v>0</v>
      </c>
      <c r="B46" s="128">
        <v>45778</v>
      </c>
      <c r="C46" s="110" t="s">
        <v>410</v>
      </c>
      <c r="D46" s="108"/>
      <c r="E46" s="107"/>
      <c r="F46" s="108"/>
      <c r="G46" s="107"/>
      <c r="H46" s="108"/>
      <c r="I46" s="108"/>
      <c r="J46" s="108"/>
      <c r="K46" s="107"/>
      <c r="L46" s="108"/>
      <c r="M46" s="108"/>
    </row>
    <row r="47" spans="1:13" x14ac:dyDescent="0.2">
      <c r="A47" s="26">
        <v>1</v>
      </c>
      <c r="B47" s="7">
        <v>45785</v>
      </c>
      <c r="C47" s="27" t="s">
        <v>459</v>
      </c>
      <c r="D47" s="26">
        <v>260</v>
      </c>
      <c r="E47" s="27" t="s">
        <v>240</v>
      </c>
      <c r="F47" s="26" t="s">
        <v>17</v>
      </c>
      <c r="G47" s="27" t="s">
        <v>437</v>
      </c>
      <c r="H47" s="26" t="s">
        <v>25</v>
      </c>
      <c r="I47" s="26"/>
      <c r="J47" s="26">
        <v>15</v>
      </c>
      <c r="K47" s="27">
        <v>13</v>
      </c>
      <c r="L47" s="26">
        <v>250</v>
      </c>
      <c r="M47" s="26" t="s">
        <v>19</v>
      </c>
    </row>
    <row r="48" spans="1:13" x14ac:dyDescent="0.2">
      <c r="A48" s="26">
        <v>1</v>
      </c>
      <c r="B48" s="7">
        <v>45792</v>
      </c>
      <c r="C48" s="27" t="s">
        <v>411</v>
      </c>
      <c r="D48" s="26">
        <v>112</v>
      </c>
      <c r="E48" s="27" t="s">
        <v>429</v>
      </c>
      <c r="F48" s="26" t="s">
        <v>25</v>
      </c>
      <c r="G48" s="27" t="s">
        <v>93</v>
      </c>
      <c r="H48" s="26" t="s">
        <v>17</v>
      </c>
      <c r="I48" s="26"/>
      <c r="J48" s="26">
        <v>12</v>
      </c>
      <c r="K48" s="27">
        <v>14.5</v>
      </c>
      <c r="L48" s="26">
        <v>100</v>
      </c>
      <c r="M48" s="26" t="s">
        <v>412</v>
      </c>
    </row>
    <row r="49" spans="1:13" x14ac:dyDescent="0.2">
      <c r="A49" s="127">
        <v>1</v>
      </c>
      <c r="B49" s="7">
        <v>45799</v>
      </c>
      <c r="C49" s="27" t="s">
        <v>418</v>
      </c>
      <c r="D49" s="26">
        <v>60</v>
      </c>
      <c r="E49" s="27" t="s">
        <v>162</v>
      </c>
      <c r="F49" s="26" t="s">
        <v>25</v>
      </c>
      <c r="G49" s="27" t="s">
        <v>163</v>
      </c>
      <c r="H49" s="26" t="s">
        <v>22</v>
      </c>
      <c r="I49" s="26" t="s">
        <v>419</v>
      </c>
      <c r="J49" s="26">
        <v>10</v>
      </c>
      <c r="K49" s="27">
        <v>10.5</v>
      </c>
      <c r="L49" s="26">
        <v>680</v>
      </c>
      <c r="M49" s="26" t="s">
        <v>420</v>
      </c>
    </row>
    <row r="50" spans="1:13" x14ac:dyDescent="0.2">
      <c r="A50" s="126">
        <v>0</v>
      </c>
      <c r="B50" s="122">
        <v>45806</v>
      </c>
      <c r="C50" s="107"/>
      <c r="D50" s="108"/>
      <c r="E50" s="107"/>
      <c r="F50" s="108"/>
      <c r="G50" s="107"/>
      <c r="H50" s="108"/>
      <c r="I50" s="108"/>
      <c r="J50" s="108"/>
      <c r="K50" s="107"/>
      <c r="L50" s="108"/>
      <c r="M50" s="110" t="s">
        <v>463</v>
      </c>
    </row>
    <row r="51" spans="1:13" x14ac:dyDescent="0.2">
      <c r="A51" s="26">
        <v>1</v>
      </c>
      <c r="B51" s="7">
        <v>45813</v>
      </c>
      <c r="C51" s="27" t="s">
        <v>457</v>
      </c>
      <c r="D51" s="26">
        <v>182</v>
      </c>
      <c r="E51" s="27" t="s">
        <v>162</v>
      </c>
      <c r="F51" s="26" t="s">
        <v>25</v>
      </c>
      <c r="G51" s="27" t="s">
        <v>163</v>
      </c>
      <c r="H51" s="26" t="s">
        <v>22</v>
      </c>
      <c r="I51" s="26" t="s">
        <v>197</v>
      </c>
      <c r="J51" s="26">
        <v>15</v>
      </c>
      <c r="K51" s="27">
        <v>15.8</v>
      </c>
      <c r="L51" s="26">
        <v>270</v>
      </c>
      <c r="M51" s="26" t="s">
        <v>19</v>
      </c>
    </row>
    <row r="52" spans="1:13" x14ac:dyDescent="0.2">
      <c r="A52" s="26">
        <v>1</v>
      </c>
      <c r="B52" s="7">
        <v>45820</v>
      </c>
      <c r="C52" s="27" t="s">
        <v>465</v>
      </c>
      <c r="D52" s="26">
        <v>68</v>
      </c>
      <c r="E52" s="27" t="s">
        <v>429</v>
      </c>
      <c r="F52" s="26" t="s">
        <v>25</v>
      </c>
      <c r="G52" s="27" t="s">
        <v>93</v>
      </c>
      <c r="H52" s="26" t="s">
        <v>17</v>
      </c>
      <c r="I52" s="26"/>
      <c r="J52" s="26">
        <v>7</v>
      </c>
      <c r="K52" s="27">
        <v>4</v>
      </c>
      <c r="L52" s="26">
        <v>50</v>
      </c>
      <c r="M52" s="26" t="s">
        <v>466</v>
      </c>
    </row>
    <row r="53" spans="1:13" x14ac:dyDescent="0.2">
      <c r="A53" s="26">
        <v>1</v>
      </c>
      <c r="B53" s="7">
        <v>45820</v>
      </c>
      <c r="C53" s="27" t="s">
        <v>467</v>
      </c>
      <c r="D53" s="26">
        <v>250</v>
      </c>
      <c r="E53" s="27" t="s">
        <v>67</v>
      </c>
      <c r="F53" s="26" t="s">
        <v>25</v>
      </c>
      <c r="G53" s="27" t="s">
        <v>240</v>
      </c>
      <c r="H53" s="26" t="s">
        <v>25</v>
      </c>
      <c r="I53" s="26"/>
      <c r="J53" s="26">
        <v>6</v>
      </c>
      <c r="K53" s="27">
        <v>10</v>
      </c>
      <c r="L53" s="26">
        <v>340</v>
      </c>
      <c r="M53" s="26" t="s">
        <v>19</v>
      </c>
    </row>
    <row r="54" spans="1:13" ht="15" customHeight="1" x14ac:dyDescent="0.2">
      <c r="A54" s="127">
        <v>1</v>
      </c>
      <c r="B54" s="7">
        <v>45827</v>
      </c>
      <c r="C54" s="27" t="s">
        <v>497</v>
      </c>
      <c r="D54" s="26">
        <v>0</v>
      </c>
      <c r="E54" s="27"/>
      <c r="F54" s="26"/>
      <c r="G54" s="27"/>
      <c r="H54" s="26"/>
      <c r="I54" s="26"/>
      <c r="J54" s="26"/>
      <c r="K54" s="27"/>
      <c r="L54" s="26"/>
      <c r="M54" s="26" t="s">
        <v>497</v>
      </c>
    </row>
    <row r="55" spans="1:13" ht="15.75" customHeight="1" x14ac:dyDescent="0.2">
      <c r="A55" s="129">
        <f>SUM(A42:A54)</f>
        <v>11</v>
      </c>
      <c r="B55" s="130"/>
      <c r="C55" s="131"/>
      <c r="D55" s="129">
        <f>SUM(D42:D54)</f>
        <v>1263</v>
      </c>
      <c r="E55" s="131"/>
      <c r="F55" s="129"/>
      <c r="G55" s="131"/>
      <c r="H55" s="129"/>
      <c r="I55" s="129"/>
      <c r="J55" s="129">
        <f>SUM(J42:J54)</f>
        <v>105</v>
      </c>
      <c r="K55" s="129">
        <f>SUM(K42:K54)</f>
        <v>104.8</v>
      </c>
      <c r="L55" s="129">
        <f>SUM(L42:L54)</f>
        <v>2555</v>
      </c>
      <c r="M55" s="129"/>
    </row>
    <row r="63" spans="1:13" x14ac:dyDescent="0.2">
      <c r="H63" s="148"/>
    </row>
  </sheetData>
  <mergeCells count="4">
    <mergeCell ref="A1:M1"/>
    <mergeCell ref="A2:M2"/>
    <mergeCell ref="A23:M23"/>
    <mergeCell ref="A40:M40"/>
  </mergeCells>
  <conditionalFormatting sqref="A4:A20 A25:A37 A42:A5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9"/>
  <sheetViews>
    <sheetView tabSelected="1" topLeftCell="A70" workbookViewId="0">
      <selection activeCell="K91" sqref="K91"/>
    </sheetView>
  </sheetViews>
  <sheetFormatPr baseColWidth="10" defaultColWidth="13.140625" defaultRowHeight="12.75" x14ac:dyDescent="0.2"/>
  <cols>
    <col min="1" max="1" width="10.42578125" style="2" customWidth="1"/>
    <col min="2" max="2" width="10.42578125" customWidth="1"/>
    <col min="3" max="3" width="34.140625" customWidth="1"/>
    <col min="4" max="4" width="9.42578125" style="1" customWidth="1"/>
    <col min="5" max="5" width="20.7109375" customWidth="1"/>
    <col min="6" max="6" width="17.85546875" style="1" customWidth="1"/>
    <col min="7" max="8" width="17.85546875" customWidth="1"/>
    <col min="9" max="9" width="43.28515625" style="47" customWidth="1"/>
    <col min="10" max="10" width="4.7109375" customWidth="1"/>
    <col min="11" max="11" width="11.5703125" customWidth="1"/>
    <col min="12" max="13" width="2.5703125" customWidth="1"/>
    <col min="14" max="14" width="4.42578125" customWidth="1"/>
    <col min="15" max="15" width="20.5703125" customWidth="1"/>
  </cols>
  <sheetData>
    <row r="1" spans="1:9" ht="25.5" x14ac:dyDescent="0.35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25.5" x14ac:dyDescent="0.35">
      <c r="A2" s="167" t="str">
        <f>'Niveau 1'!A2</f>
        <v>T1 Saison 2024-2025</v>
      </c>
      <c r="B2" s="167"/>
      <c r="C2" s="167"/>
      <c r="D2" s="167"/>
      <c r="E2" s="167"/>
      <c r="F2" s="167"/>
      <c r="G2" s="167"/>
      <c r="H2" s="167"/>
      <c r="I2" s="167" t="str">
        <f>'Niveau 1'!M3</f>
        <v>Commentaire</v>
      </c>
    </row>
    <row r="3" spans="1:9" x14ac:dyDescent="0.2">
      <c r="A3" s="3" t="s">
        <v>2</v>
      </c>
      <c r="B3" s="4" t="str">
        <f>'Niveau 1'!B3</f>
        <v>Date</v>
      </c>
      <c r="C3" s="5" t="str">
        <f>'Niveau 1'!C3</f>
        <v>Lieu de la mission</v>
      </c>
      <c r="D3" s="3" t="str">
        <f>'Niveau 1'!D3</f>
        <v>Trajet A/R</v>
      </c>
      <c r="E3" s="5" t="str">
        <f>'Niveau 1'!E3</f>
        <v>Animateur n°1</v>
      </c>
      <c r="F3" s="3" t="str">
        <f>'Niveau 1'!F3</f>
        <v>Véhicule Animateur 1</v>
      </c>
      <c r="G3" s="5" t="s">
        <v>8</v>
      </c>
      <c r="H3" s="5" t="str">
        <f>'Niveau 1'!I3</f>
        <v>Animateur n°3</v>
      </c>
      <c r="I3" s="42" t="s">
        <v>19</v>
      </c>
    </row>
    <row r="4" spans="1:9" x14ac:dyDescent="0.2">
      <c r="A4" s="11">
        <v>1</v>
      </c>
      <c r="B4" s="7">
        <v>45544</v>
      </c>
      <c r="C4" s="27" t="s">
        <v>72</v>
      </c>
      <c r="D4" s="9">
        <v>52</v>
      </c>
      <c r="E4" s="8" t="s">
        <v>73</v>
      </c>
      <c r="F4" s="9" t="s">
        <v>25</v>
      </c>
      <c r="G4" s="8"/>
      <c r="H4" s="8"/>
      <c r="I4" s="42" t="s">
        <v>19</v>
      </c>
    </row>
    <row r="5" spans="1:9" x14ac:dyDescent="0.2">
      <c r="A5" s="11">
        <v>1</v>
      </c>
      <c r="B5" s="7">
        <v>45549</v>
      </c>
      <c r="C5" s="8" t="s">
        <v>284</v>
      </c>
      <c r="D5" s="9">
        <v>40</v>
      </c>
      <c r="E5" s="8" t="s">
        <v>285</v>
      </c>
      <c r="F5" s="9" t="s">
        <v>25</v>
      </c>
      <c r="G5" s="8" t="s">
        <v>286</v>
      </c>
      <c r="H5" s="9"/>
      <c r="I5" s="48" t="s">
        <v>19</v>
      </c>
    </row>
    <row r="6" spans="1:9" x14ac:dyDescent="0.2">
      <c r="A6" s="11">
        <v>1</v>
      </c>
      <c r="B6" s="7">
        <v>45553</v>
      </c>
      <c r="C6" s="8" t="s">
        <v>246</v>
      </c>
      <c r="D6" s="9">
        <v>70</v>
      </c>
      <c r="E6" s="8" t="s">
        <v>96</v>
      </c>
      <c r="F6" s="9" t="s">
        <v>25</v>
      </c>
      <c r="G6" s="8"/>
      <c r="H6" s="8"/>
      <c r="I6" s="38" t="s">
        <v>287</v>
      </c>
    </row>
    <row r="7" spans="1:9" x14ac:dyDescent="0.2">
      <c r="A7" s="11">
        <v>1</v>
      </c>
      <c r="B7" s="7">
        <v>45554</v>
      </c>
      <c r="C7" s="49" t="s">
        <v>288</v>
      </c>
      <c r="D7" s="26">
        <v>115</v>
      </c>
      <c r="E7" s="27" t="s">
        <v>163</v>
      </c>
      <c r="F7" s="26" t="s">
        <v>22</v>
      </c>
      <c r="G7" s="27" t="s">
        <v>162</v>
      </c>
      <c r="H7" s="9"/>
      <c r="I7" s="38" t="s">
        <v>19</v>
      </c>
    </row>
    <row r="8" spans="1:9" x14ac:dyDescent="0.2">
      <c r="A8" s="11">
        <v>1</v>
      </c>
      <c r="B8" s="7">
        <v>45556</v>
      </c>
      <c r="C8" s="8" t="s">
        <v>289</v>
      </c>
      <c r="D8" s="9">
        <v>130</v>
      </c>
      <c r="E8" s="8" t="s">
        <v>73</v>
      </c>
      <c r="F8" s="9" t="s">
        <v>25</v>
      </c>
      <c r="G8" s="27"/>
      <c r="H8" s="9"/>
      <c r="I8" s="38" t="s">
        <v>19</v>
      </c>
    </row>
    <row r="9" spans="1:9" x14ac:dyDescent="0.2">
      <c r="A9" s="11">
        <v>1</v>
      </c>
      <c r="B9" s="7">
        <v>45561</v>
      </c>
      <c r="C9" s="49" t="s">
        <v>290</v>
      </c>
      <c r="D9" s="26">
        <v>166</v>
      </c>
      <c r="E9" s="27" t="s">
        <v>163</v>
      </c>
      <c r="F9" s="26" t="s">
        <v>22</v>
      </c>
      <c r="G9" s="27" t="s">
        <v>162</v>
      </c>
      <c r="H9" s="9"/>
      <c r="I9" s="42" t="s">
        <v>291</v>
      </c>
    </row>
    <row r="10" spans="1:9" x14ac:dyDescent="0.2">
      <c r="A10" s="11">
        <v>1</v>
      </c>
      <c r="B10" s="50">
        <v>45567</v>
      </c>
      <c r="C10" s="8" t="s">
        <v>292</v>
      </c>
      <c r="D10" s="9">
        <v>52</v>
      </c>
      <c r="E10" s="8" t="s">
        <v>49</v>
      </c>
      <c r="F10" s="9" t="s">
        <v>25</v>
      </c>
      <c r="G10" s="18"/>
      <c r="H10" s="8"/>
      <c r="I10" s="38" t="s">
        <v>293</v>
      </c>
    </row>
    <row r="11" spans="1:9" x14ac:dyDescent="0.2">
      <c r="A11" s="11">
        <v>1</v>
      </c>
      <c r="B11" s="50">
        <v>45568</v>
      </c>
      <c r="C11" s="49" t="s">
        <v>294</v>
      </c>
      <c r="D11" s="9">
        <v>94</v>
      </c>
      <c r="E11" s="27" t="s">
        <v>163</v>
      </c>
      <c r="F11" s="26" t="s">
        <v>22</v>
      </c>
      <c r="G11" s="27" t="s">
        <v>162</v>
      </c>
      <c r="H11" s="9"/>
      <c r="I11" s="38" t="s">
        <v>19</v>
      </c>
    </row>
    <row r="12" spans="1:9" ht="25.5" x14ac:dyDescent="0.2">
      <c r="A12" s="11">
        <v>1</v>
      </c>
      <c r="B12" s="50">
        <v>45568</v>
      </c>
      <c r="C12" s="8" t="s">
        <v>295</v>
      </c>
      <c r="D12" s="9">
        <v>80</v>
      </c>
      <c r="E12" s="8" t="s">
        <v>116</v>
      </c>
      <c r="F12" s="9" t="s">
        <v>25</v>
      </c>
      <c r="G12" s="8" t="s">
        <v>160</v>
      </c>
      <c r="H12" s="8"/>
      <c r="I12" s="51" t="s">
        <v>296</v>
      </c>
    </row>
    <row r="13" spans="1:9" x14ac:dyDescent="0.2">
      <c r="A13" s="11">
        <v>1</v>
      </c>
      <c r="B13" s="50">
        <v>45569</v>
      </c>
      <c r="C13" s="8" t="s">
        <v>297</v>
      </c>
      <c r="D13" s="9">
        <v>30</v>
      </c>
      <c r="E13" s="8" t="s">
        <v>99</v>
      </c>
      <c r="F13" s="9" t="s">
        <v>25</v>
      </c>
      <c r="G13" s="8"/>
      <c r="H13" s="8"/>
      <c r="I13" s="52" t="s">
        <v>19</v>
      </c>
    </row>
    <row r="14" spans="1:9" x14ac:dyDescent="0.2">
      <c r="A14" s="11">
        <v>1</v>
      </c>
      <c r="B14" s="7">
        <v>45597</v>
      </c>
      <c r="C14" s="27" t="s">
        <v>298</v>
      </c>
      <c r="D14" s="26">
        <v>106</v>
      </c>
      <c r="E14" s="27" t="s">
        <v>163</v>
      </c>
      <c r="F14" s="26" t="s">
        <v>22</v>
      </c>
      <c r="G14" s="27" t="s">
        <v>162</v>
      </c>
      <c r="H14" s="27" t="s">
        <v>172</v>
      </c>
      <c r="I14" s="52" t="s">
        <v>19</v>
      </c>
    </row>
    <row r="15" spans="1:9" x14ac:dyDescent="0.2">
      <c r="A15" s="11">
        <v>1</v>
      </c>
      <c r="B15" s="7">
        <v>45598</v>
      </c>
      <c r="C15" s="8" t="s">
        <v>134</v>
      </c>
      <c r="D15" s="9">
        <v>50</v>
      </c>
      <c r="E15" s="8" t="s">
        <v>116</v>
      </c>
      <c r="F15" s="9" t="s">
        <v>25</v>
      </c>
      <c r="G15" s="8" t="s">
        <v>117</v>
      </c>
      <c r="H15" s="9" t="s">
        <v>17</v>
      </c>
      <c r="I15" s="52" t="s">
        <v>19</v>
      </c>
    </row>
    <row r="16" spans="1:9" x14ac:dyDescent="0.2">
      <c r="A16" s="11">
        <v>1</v>
      </c>
      <c r="B16" s="50">
        <v>45603</v>
      </c>
      <c r="C16" s="8" t="s">
        <v>299</v>
      </c>
      <c r="D16" s="9">
        <v>140</v>
      </c>
      <c r="E16" s="27" t="s">
        <v>163</v>
      </c>
      <c r="F16" s="26" t="s">
        <v>22</v>
      </c>
      <c r="G16" s="27" t="s">
        <v>162</v>
      </c>
      <c r="H16" s="8" t="s">
        <v>172</v>
      </c>
      <c r="I16" s="52" t="s">
        <v>19</v>
      </c>
    </row>
    <row r="17" spans="1:9" x14ac:dyDescent="0.2">
      <c r="A17" s="11">
        <v>1</v>
      </c>
      <c r="B17" s="50">
        <v>45607</v>
      </c>
      <c r="C17" s="8" t="s">
        <v>63</v>
      </c>
      <c r="D17" s="9">
        <v>115</v>
      </c>
      <c r="E17" s="27" t="s">
        <v>163</v>
      </c>
      <c r="F17" s="26" t="s">
        <v>22</v>
      </c>
      <c r="G17" s="27" t="s">
        <v>162</v>
      </c>
      <c r="H17" s="8" t="s">
        <v>172</v>
      </c>
      <c r="I17" s="52" t="s">
        <v>19</v>
      </c>
    </row>
    <row r="18" spans="1:9" x14ac:dyDescent="0.2">
      <c r="A18" s="11">
        <v>1</v>
      </c>
      <c r="B18" s="4">
        <v>45610</v>
      </c>
      <c r="C18" s="8" t="s">
        <v>273</v>
      </c>
      <c r="D18" s="9">
        <v>124</v>
      </c>
      <c r="E18" s="27" t="s">
        <v>162</v>
      </c>
      <c r="F18" s="9" t="s">
        <v>25</v>
      </c>
      <c r="G18" s="27" t="s">
        <v>163</v>
      </c>
      <c r="H18" s="9"/>
      <c r="I18" s="52" t="s">
        <v>19</v>
      </c>
    </row>
    <row r="19" spans="1:9" x14ac:dyDescent="0.2">
      <c r="A19" s="11">
        <v>1</v>
      </c>
      <c r="B19" s="4">
        <v>45622</v>
      </c>
      <c r="C19" s="8" t="s">
        <v>300</v>
      </c>
      <c r="D19" s="9">
        <v>119</v>
      </c>
      <c r="E19" s="8" t="s">
        <v>136</v>
      </c>
      <c r="F19" s="9" t="s">
        <v>25</v>
      </c>
      <c r="G19" s="8" t="s">
        <v>301</v>
      </c>
      <c r="H19" s="8"/>
      <c r="I19" s="52" t="s">
        <v>19</v>
      </c>
    </row>
    <row r="20" spans="1:9" x14ac:dyDescent="0.2">
      <c r="A20" s="11">
        <v>1</v>
      </c>
      <c r="B20" s="4">
        <v>45622</v>
      </c>
      <c r="C20" s="8" t="s">
        <v>302</v>
      </c>
      <c r="D20" s="9">
        <v>40</v>
      </c>
      <c r="E20" s="8" t="s">
        <v>116</v>
      </c>
      <c r="F20" s="9" t="s">
        <v>25</v>
      </c>
      <c r="G20" s="8" t="s">
        <v>117</v>
      </c>
      <c r="H20" s="8"/>
      <c r="I20" s="52" t="s">
        <v>303</v>
      </c>
    </row>
    <row r="21" spans="1:9" x14ac:dyDescent="0.2">
      <c r="A21" s="11">
        <v>1</v>
      </c>
      <c r="B21" s="50">
        <v>45622</v>
      </c>
      <c r="C21" s="8" t="s">
        <v>304</v>
      </c>
      <c r="D21" s="9">
        <v>96</v>
      </c>
      <c r="E21" s="8" t="s">
        <v>159</v>
      </c>
      <c r="F21" s="9" t="s">
        <v>22</v>
      </c>
      <c r="G21" s="27"/>
      <c r="H21" s="8"/>
      <c r="I21" s="42" t="s">
        <v>305</v>
      </c>
    </row>
    <row r="22" spans="1:9" x14ac:dyDescent="0.2">
      <c r="A22" s="11">
        <v>1</v>
      </c>
      <c r="B22" s="50">
        <v>45623</v>
      </c>
      <c r="C22" s="8" t="s">
        <v>306</v>
      </c>
      <c r="D22" s="9">
        <v>56</v>
      </c>
      <c r="E22" s="8" t="s">
        <v>159</v>
      </c>
      <c r="F22" s="9" t="s">
        <v>22</v>
      </c>
      <c r="G22" s="8" t="s">
        <v>117</v>
      </c>
      <c r="H22" s="8" t="s">
        <v>307</v>
      </c>
      <c r="I22" s="51" t="s">
        <v>308</v>
      </c>
    </row>
    <row r="23" spans="1:9" x14ac:dyDescent="0.2">
      <c r="A23" s="11">
        <v>1</v>
      </c>
      <c r="B23" s="4">
        <v>45624</v>
      </c>
      <c r="C23" s="8" t="s">
        <v>309</v>
      </c>
      <c r="D23" s="9">
        <v>87</v>
      </c>
      <c r="E23" s="27" t="s">
        <v>162</v>
      </c>
      <c r="F23" s="9" t="s">
        <v>25</v>
      </c>
      <c r="G23" s="8" t="s">
        <v>175</v>
      </c>
      <c r="H23" s="8"/>
      <c r="I23" s="52" t="s">
        <v>19</v>
      </c>
    </row>
    <row r="24" spans="1:9" x14ac:dyDescent="0.2">
      <c r="A24" s="11">
        <v>1</v>
      </c>
      <c r="B24" s="4">
        <v>45626</v>
      </c>
      <c r="C24" s="8" t="s">
        <v>310</v>
      </c>
      <c r="D24" s="9">
        <v>52</v>
      </c>
      <c r="E24" s="8" t="s">
        <v>116</v>
      </c>
      <c r="F24" s="9" t="s">
        <v>25</v>
      </c>
      <c r="G24" s="8" t="s">
        <v>160</v>
      </c>
      <c r="H24" s="8"/>
      <c r="I24" s="52" t="s">
        <v>19</v>
      </c>
    </row>
    <row r="25" spans="1:9" x14ac:dyDescent="0.2">
      <c r="A25" s="11">
        <v>1</v>
      </c>
      <c r="B25" s="4">
        <v>45628</v>
      </c>
      <c r="C25" s="8" t="s">
        <v>311</v>
      </c>
      <c r="D25" s="9">
        <v>108</v>
      </c>
      <c r="E25" s="8" t="s">
        <v>116</v>
      </c>
      <c r="F25" s="9" t="s">
        <v>25</v>
      </c>
      <c r="G25" s="8" t="s">
        <v>160</v>
      </c>
      <c r="H25" s="8" t="s">
        <v>117</v>
      </c>
      <c r="I25" s="51" t="s">
        <v>312</v>
      </c>
    </row>
    <row r="26" spans="1:9" ht="25.5" x14ac:dyDescent="0.2">
      <c r="A26" s="11">
        <v>1</v>
      </c>
      <c r="B26" s="4">
        <v>45631</v>
      </c>
      <c r="C26" s="8" t="s">
        <v>313</v>
      </c>
      <c r="D26" s="9">
        <v>85</v>
      </c>
      <c r="E26" s="27" t="s">
        <v>162</v>
      </c>
      <c r="F26" s="9" t="s">
        <v>25</v>
      </c>
      <c r="G26" s="8" t="s">
        <v>175</v>
      </c>
      <c r="H26" s="8" t="s">
        <v>172</v>
      </c>
      <c r="I26" s="51" t="s">
        <v>314</v>
      </c>
    </row>
    <row r="27" spans="1:9" x14ac:dyDescent="0.2">
      <c r="A27" s="11">
        <v>1</v>
      </c>
      <c r="B27" s="4">
        <v>45635</v>
      </c>
      <c r="C27" t="s">
        <v>315</v>
      </c>
      <c r="D27" s="9">
        <v>40</v>
      </c>
      <c r="E27" s="8" t="s">
        <v>200</v>
      </c>
      <c r="F27" s="9" t="s">
        <v>25</v>
      </c>
      <c r="G27" s="8" t="s">
        <v>44</v>
      </c>
      <c r="H27" s="8"/>
      <c r="I27" s="52" t="s">
        <v>19</v>
      </c>
    </row>
    <row r="28" spans="1:9" x14ac:dyDescent="0.2">
      <c r="A28" s="11">
        <v>1</v>
      </c>
      <c r="B28" s="50">
        <v>45638</v>
      </c>
      <c r="C28" s="8" t="s">
        <v>176</v>
      </c>
      <c r="D28" s="9">
        <v>86</v>
      </c>
      <c r="E28" s="27" t="s">
        <v>162</v>
      </c>
      <c r="F28" s="26" t="s">
        <v>25</v>
      </c>
      <c r="G28" s="27"/>
      <c r="H28" s="8"/>
      <c r="I28" s="42" t="s">
        <v>305</v>
      </c>
    </row>
    <row r="29" spans="1:9" x14ac:dyDescent="0.2">
      <c r="A29" s="11">
        <v>1</v>
      </c>
      <c r="B29" s="50">
        <v>45649</v>
      </c>
      <c r="C29" s="8" t="s">
        <v>316</v>
      </c>
      <c r="D29" s="9">
        <v>78</v>
      </c>
      <c r="E29" s="27" t="s">
        <v>162</v>
      </c>
      <c r="F29" s="26" t="s">
        <v>25</v>
      </c>
      <c r="G29" s="27"/>
      <c r="H29" s="8"/>
      <c r="I29" s="51" t="s">
        <v>19</v>
      </c>
    </row>
    <row r="30" spans="1:9" x14ac:dyDescent="0.2">
      <c r="A30" s="6">
        <v>1</v>
      </c>
      <c r="B30" s="4">
        <v>45652</v>
      </c>
      <c r="C30" s="8" t="s">
        <v>313</v>
      </c>
      <c r="D30" s="3">
        <v>80</v>
      </c>
      <c r="E30" s="8" t="s">
        <v>175</v>
      </c>
      <c r="F30" s="9" t="s">
        <v>22</v>
      </c>
      <c r="G30" s="27" t="s">
        <v>162</v>
      </c>
      <c r="H30" s="6"/>
      <c r="I30" s="42" t="s">
        <v>19</v>
      </c>
    </row>
    <row r="31" spans="1:9" x14ac:dyDescent="0.2">
      <c r="A31" s="3">
        <v>1</v>
      </c>
      <c r="B31" s="50">
        <v>45656</v>
      </c>
      <c r="C31" s="8" t="s">
        <v>317</v>
      </c>
      <c r="D31" s="9">
        <v>70</v>
      </c>
      <c r="E31" s="8" t="s">
        <v>116</v>
      </c>
      <c r="F31" s="9" t="s">
        <v>25</v>
      </c>
      <c r="G31" s="8" t="s">
        <v>117</v>
      </c>
      <c r="H31" s="8" t="s">
        <v>160</v>
      </c>
      <c r="I31" s="42" t="s">
        <v>19</v>
      </c>
    </row>
    <row r="32" spans="1:9" x14ac:dyDescent="0.2">
      <c r="A32" s="13">
        <f>SUM(A4:A31)</f>
        <v>28</v>
      </c>
      <c r="B32" s="14"/>
      <c r="C32" s="53"/>
      <c r="D32" s="13">
        <f>SUM(D4:D31)</f>
        <v>2361</v>
      </c>
      <c r="E32" s="53"/>
      <c r="F32" s="13"/>
      <c r="G32" s="53"/>
      <c r="H32" s="53"/>
      <c r="I32" s="54"/>
    </row>
    <row r="33" spans="1:9" x14ac:dyDescent="0.2">
      <c r="A33" s="1"/>
      <c r="B33" s="2"/>
    </row>
    <row r="34" spans="1:9" ht="25.5" x14ac:dyDescent="0.35">
      <c r="A34" s="167" t="str">
        <f>'Niveau 1'!A21</f>
        <v>T2 Saison 2024-2025</v>
      </c>
      <c r="B34" s="167"/>
      <c r="C34" s="167"/>
      <c r="D34" s="167"/>
      <c r="E34" s="167"/>
      <c r="F34" s="167"/>
      <c r="G34" s="167"/>
      <c r="H34" s="167"/>
      <c r="I34" s="167"/>
    </row>
    <row r="35" spans="1:9" x14ac:dyDescent="0.2">
      <c r="A35" s="3" t="str">
        <f t="shared" ref="A35:F35" si="0">A3</f>
        <v>Faite</v>
      </c>
      <c r="B35" s="4" t="str">
        <f t="shared" si="0"/>
        <v>Date</v>
      </c>
      <c r="C35" s="5" t="str">
        <f t="shared" si="0"/>
        <v>Lieu de la mission</v>
      </c>
      <c r="D35" s="3" t="str">
        <f t="shared" si="0"/>
        <v>Trajet A/R</v>
      </c>
      <c r="E35" s="5" t="str">
        <f t="shared" si="0"/>
        <v>Animateur n°1</v>
      </c>
      <c r="F35" s="3" t="str">
        <f t="shared" si="0"/>
        <v>Véhicule Animateur 1</v>
      </c>
      <c r="G35" s="5" t="s">
        <v>8</v>
      </c>
      <c r="H35" s="5" t="str">
        <f>H3</f>
        <v>Animateur n°3</v>
      </c>
      <c r="I35" s="42" t="str">
        <f>I2</f>
        <v>Commentaire</v>
      </c>
    </row>
    <row r="36" spans="1:9" x14ac:dyDescent="0.2">
      <c r="A36" s="6">
        <v>1</v>
      </c>
      <c r="B36" s="50">
        <v>45659</v>
      </c>
      <c r="C36" s="8" t="s">
        <v>318</v>
      </c>
      <c r="D36" s="9">
        <v>50</v>
      </c>
      <c r="E36" s="8" t="s">
        <v>145</v>
      </c>
      <c r="F36" s="9" t="s">
        <v>25</v>
      </c>
      <c r="G36" s="8" t="s">
        <v>146</v>
      </c>
      <c r="H36" s="8"/>
      <c r="I36" s="42" t="s">
        <v>19</v>
      </c>
    </row>
    <row r="37" spans="1:9" x14ac:dyDescent="0.2">
      <c r="A37" s="6">
        <v>1</v>
      </c>
      <c r="B37" s="50">
        <v>45660</v>
      </c>
      <c r="C37" s="8" t="s">
        <v>98</v>
      </c>
      <c r="D37" s="9">
        <v>40</v>
      </c>
      <c r="E37" s="8" t="s">
        <v>49</v>
      </c>
      <c r="F37" s="9" t="s">
        <v>25</v>
      </c>
      <c r="G37" s="8"/>
      <c r="H37" s="8"/>
      <c r="I37" s="42" t="s">
        <v>319</v>
      </c>
    </row>
    <row r="38" spans="1:9" x14ac:dyDescent="0.2">
      <c r="A38" s="6">
        <v>1</v>
      </c>
      <c r="B38" s="50">
        <v>45660</v>
      </c>
      <c r="C38" s="8" t="s">
        <v>95</v>
      </c>
      <c r="D38" s="9">
        <v>45</v>
      </c>
      <c r="E38" s="8" t="s">
        <v>96</v>
      </c>
      <c r="F38" s="9" t="s">
        <v>25</v>
      </c>
      <c r="G38" s="52"/>
      <c r="H38" s="52"/>
      <c r="I38" s="52" t="s">
        <v>19</v>
      </c>
    </row>
    <row r="39" spans="1:9" x14ac:dyDescent="0.2">
      <c r="A39" s="6">
        <v>1</v>
      </c>
      <c r="B39" s="7">
        <v>45666</v>
      </c>
      <c r="C39" s="27" t="s">
        <v>199</v>
      </c>
      <c r="D39" s="26">
        <v>88</v>
      </c>
      <c r="E39" s="27" t="s">
        <v>162</v>
      </c>
      <c r="F39" s="26" t="s">
        <v>25</v>
      </c>
      <c r="G39" s="27" t="s">
        <v>320</v>
      </c>
      <c r="H39" s="27" t="s">
        <v>172</v>
      </c>
      <c r="I39" s="42" t="s">
        <v>321</v>
      </c>
    </row>
    <row r="40" spans="1:9" x14ac:dyDescent="0.2">
      <c r="A40" s="6">
        <v>1</v>
      </c>
      <c r="B40" s="50">
        <v>45668</v>
      </c>
      <c r="C40" s="8" t="s">
        <v>322</v>
      </c>
      <c r="D40" s="9">
        <v>80</v>
      </c>
      <c r="E40" s="8" t="s">
        <v>143</v>
      </c>
      <c r="F40" s="9" t="s">
        <v>25</v>
      </c>
      <c r="G40" s="8" t="s">
        <v>145</v>
      </c>
      <c r="H40" s="8"/>
      <c r="I40" s="52" t="s">
        <v>19</v>
      </c>
    </row>
    <row r="41" spans="1:9" ht="25.5" x14ac:dyDescent="0.2">
      <c r="A41" s="6">
        <v>1</v>
      </c>
      <c r="B41" s="7">
        <v>45668</v>
      </c>
      <c r="C41" s="8" t="s">
        <v>323</v>
      </c>
      <c r="D41" s="9">
        <v>58</v>
      </c>
      <c r="E41" s="8" t="s">
        <v>159</v>
      </c>
      <c r="F41" s="9" t="s">
        <v>22</v>
      </c>
      <c r="G41" s="8" t="s">
        <v>324</v>
      </c>
      <c r="H41" s="8"/>
      <c r="I41" s="51" t="s">
        <v>325</v>
      </c>
    </row>
    <row r="42" spans="1:9" x14ac:dyDescent="0.2">
      <c r="A42" s="6">
        <v>1</v>
      </c>
      <c r="B42" s="7">
        <v>45673</v>
      </c>
      <c r="C42" s="27" t="s">
        <v>326</v>
      </c>
      <c r="D42" s="24">
        <v>110</v>
      </c>
      <c r="E42" s="25" t="s">
        <v>163</v>
      </c>
      <c r="F42" s="24" t="s">
        <v>22</v>
      </c>
      <c r="G42" s="25" t="s">
        <v>162</v>
      </c>
      <c r="H42" s="25" t="s">
        <v>172</v>
      </c>
      <c r="I42" s="52" t="s">
        <v>19</v>
      </c>
    </row>
    <row r="43" spans="1:9" x14ac:dyDescent="0.2">
      <c r="A43" s="6">
        <v>1</v>
      </c>
      <c r="B43" s="7">
        <v>45676</v>
      </c>
      <c r="C43" s="8" t="s">
        <v>327</v>
      </c>
      <c r="D43" s="9">
        <v>60</v>
      </c>
      <c r="E43" s="8" t="s">
        <v>99</v>
      </c>
      <c r="F43" s="9" t="s">
        <v>25</v>
      </c>
      <c r="G43" s="25"/>
      <c r="H43" s="25"/>
      <c r="I43" s="8" t="s">
        <v>328</v>
      </c>
    </row>
    <row r="44" spans="1:9" x14ac:dyDescent="0.2">
      <c r="A44" s="6">
        <v>1</v>
      </c>
      <c r="B44" s="7">
        <v>45681</v>
      </c>
      <c r="C44" s="8" t="s">
        <v>329</v>
      </c>
      <c r="D44" s="9">
        <v>116</v>
      </c>
      <c r="E44" s="8" t="s">
        <v>146</v>
      </c>
      <c r="F44" s="9" t="s">
        <v>25</v>
      </c>
      <c r="G44" s="8" t="s">
        <v>145</v>
      </c>
      <c r="H44" s="8"/>
      <c r="I44" s="52" t="s">
        <v>19</v>
      </c>
    </row>
    <row r="45" spans="1:9" x14ac:dyDescent="0.2">
      <c r="A45" s="6">
        <v>1</v>
      </c>
      <c r="B45" s="7">
        <v>45681</v>
      </c>
      <c r="C45" s="55" t="s">
        <v>330</v>
      </c>
      <c r="D45" s="9">
        <v>160</v>
      </c>
      <c r="E45" s="8" t="s">
        <v>159</v>
      </c>
      <c r="F45" s="9" t="s">
        <v>22</v>
      </c>
      <c r="G45" s="25"/>
      <c r="H45" s="25"/>
      <c r="I45" s="8" t="s">
        <v>331</v>
      </c>
    </row>
    <row r="46" spans="1:9" x14ac:dyDescent="0.2">
      <c r="A46" s="6">
        <v>1</v>
      </c>
      <c r="B46" s="7">
        <v>45693</v>
      </c>
      <c r="C46" s="8" t="s">
        <v>106</v>
      </c>
      <c r="D46" s="9">
        <v>40</v>
      </c>
      <c r="E46" s="8" t="s">
        <v>99</v>
      </c>
      <c r="F46" s="9" t="s">
        <v>25</v>
      </c>
      <c r="G46" s="25"/>
      <c r="H46" s="25"/>
      <c r="I46" s="8" t="s">
        <v>19</v>
      </c>
    </row>
    <row r="47" spans="1:9" ht="25.5" x14ac:dyDescent="0.2">
      <c r="A47" s="6">
        <v>1</v>
      </c>
      <c r="B47" s="7">
        <v>45694</v>
      </c>
      <c r="C47" s="8" t="s">
        <v>332</v>
      </c>
      <c r="D47" s="9">
        <v>50</v>
      </c>
      <c r="E47" s="8" t="s">
        <v>99</v>
      </c>
      <c r="F47" s="9" t="s">
        <v>25</v>
      </c>
      <c r="G47" s="25"/>
      <c r="H47" s="25"/>
      <c r="I47" s="51" t="s">
        <v>333</v>
      </c>
    </row>
    <row r="48" spans="1:9" x14ac:dyDescent="0.2">
      <c r="A48" s="6">
        <v>1</v>
      </c>
      <c r="B48" s="7">
        <v>45701</v>
      </c>
      <c r="C48" s="8" t="s">
        <v>334</v>
      </c>
      <c r="D48" s="9">
        <v>62</v>
      </c>
      <c r="E48" s="8" t="s">
        <v>163</v>
      </c>
      <c r="F48" s="9" t="s">
        <v>22</v>
      </c>
      <c r="G48" s="25" t="s">
        <v>162</v>
      </c>
      <c r="H48" s="25" t="s">
        <v>172</v>
      </c>
      <c r="I48" s="51" t="s">
        <v>19</v>
      </c>
    </row>
    <row r="49" spans="1:10" x14ac:dyDescent="0.2">
      <c r="A49" s="6">
        <v>1</v>
      </c>
      <c r="B49" s="7">
        <v>45701</v>
      </c>
      <c r="C49" s="55" t="s">
        <v>335</v>
      </c>
      <c r="D49" s="9">
        <v>50</v>
      </c>
      <c r="E49" s="8" t="s">
        <v>116</v>
      </c>
      <c r="F49" s="9" t="s">
        <v>25</v>
      </c>
      <c r="G49" s="27" t="s">
        <v>336</v>
      </c>
      <c r="H49" s="27"/>
      <c r="I49" s="51" t="s">
        <v>337</v>
      </c>
    </row>
    <row r="50" spans="1:10" x14ac:dyDescent="0.2">
      <c r="A50" s="6">
        <v>1</v>
      </c>
      <c r="B50" s="7">
        <v>45703</v>
      </c>
      <c r="C50" s="55" t="s">
        <v>338</v>
      </c>
      <c r="D50" s="9">
        <v>30</v>
      </c>
      <c r="E50" s="8" t="s">
        <v>143</v>
      </c>
      <c r="F50" s="9" t="s">
        <v>25</v>
      </c>
      <c r="G50" s="25" t="s">
        <v>145</v>
      </c>
      <c r="H50" s="25"/>
      <c r="I50" s="51" t="s">
        <v>19</v>
      </c>
      <c r="J50" t="s">
        <v>339</v>
      </c>
    </row>
    <row r="51" spans="1:10" x14ac:dyDescent="0.2">
      <c r="A51" s="6">
        <v>1</v>
      </c>
      <c r="B51" s="7">
        <v>45705</v>
      </c>
      <c r="C51" s="55" t="s">
        <v>340</v>
      </c>
      <c r="D51" s="9">
        <v>90</v>
      </c>
      <c r="E51" s="8" t="s">
        <v>163</v>
      </c>
      <c r="F51" s="9" t="s">
        <v>22</v>
      </c>
      <c r="G51" s="27" t="s">
        <v>320</v>
      </c>
      <c r="H51" s="27" t="s">
        <v>162</v>
      </c>
      <c r="I51" s="51" t="s">
        <v>19</v>
      </c>
    </row>
    <row r="52" spans="1:10" ht="25.5" x14ac:dyDescent="0.2">
      <c r="A52" s="6">
        <v>1</v>
      </c>
      <c r="B52" s="7">
        <v>45706</v>
      </c>
      <c r="C52" s="55" t="s">
        <v>341</v>
      </c>
      <c r="D52" s="9">
        <v>220</v>
      </c>
      <c r="E52" s="8" t="s">
        <v>200</v>
      </c>
      <c r="F52" s="9" t="s">
        <v>25</v>
      </c>
      <c r="G52" s="27"/>
      <c r="H52" s="27"/>
      <c r="I52" s="51" t="s">
        <v>342</v>
      </c>
    </row>
    <row r="53" spans="1:10" x14ac:dyDescent="0.2">
      <c r="A53" s="6">
        <v>1</v>
      </c>
      <c r="B53" s="7">
        <v>45712</v>
      </c>
      <c r="C53" s="55" t="s">
        <v>343</v>
      </c>
      <c r="D53" s="9">
        <v>70</v>
      </c>
      <c r="E53" s="8" t="s">
        <v>163</v>
      </c>
      <c r="F53" s="9" t="s">
        <v>22</v>
      </c>
      <c r="G53" s="27" t="s">
        <v>162</v>
      </c>
      <c r="H53" s="27" t="s">
        <v>172</v>
      </c>
      <c r="I53" s="51" t="s">
        <v>19</v>
      </c>
    </row>
    <row r="54" spans="1:10" x14ac:dyDescent="0.2">
      <c r="A54" s="6">
        <v>1</v>
      </c>
      <c r="B54" s="7">
        <v>45712</v>
      </c>
      <c r="C54" s="55" t="s">
        <v>344</v>
      </c>
      <c r="D54" s="9">
        <v>40</v>
      </c>
      <c r="E54" s="27" t="s">
        <v>320</v>
      </c>
      <c r="F54" s="9" t="s">
        <v>25</v>
      </c>
      <c r="G54" s="8" t="s">
        <v>143</v>
      </c>
      <c r="H54" s="27"/>
      <c r="I54" s="51" t="s">
        <v>19</v>
      </c>
    </row>
    <row r="55" spans="1:10" x14ac:dyDescent="0.2">
      <c r="A55" s="6">
        <v>1</v>
      </c>
      <c r="B55" s="7">
        <v>45712</v>
      </c>
      <c r="C55" s="55" t="s">
        <v>345</v>
      </c>
      <c r="D55" s="9">
        <v>78</v>
      </c>
      <c r="E55" s="8" t="s">
        <v>159</v>
      </c>
      <c r="F55" s="9" t="s">
        <v>22</v>
      </c>
      <c r="G55" s="27" t="s">
        <v>160</v>
      </c>
      <c r="H55" s="51" t="s">
        <v>116</v>
      </c>
      <c r="I55" s="51" t="s">
        <v>19</v>
      </c>
    </row>
    <row r="56" spans="1:10" x14ac:dyDescent="0.2">
      <c r="A56" s="6">
        <v>1</v>
      </c>
      <c r="B56" s="7">
        <v>45715</v>
      </c>
      <c r="C56" s="55" t="s">
        <v>346</v>
      </c>
      <c r="D56" s="9">
        <v>120</v>
      </c>
      <c r="E56" s="8" t="s">
        <v>163</v>
      </c>
      <c r="F56" s="9" t="s">
        <v>22</v>
      </c>
      <c r="G56" s="27" t="s">
        <v>162</v>
      </c>
      <c r="H56" s="27"/>
      <c r="I56" s="51" t="s">
        <v>19</v>
      </c>
    </row>
    <row r="57" spans="1:10" ht="25.5" x14ac:dyDescent="0.2">
      <c r="A57" s="6">
        <v>1</v>
      </c>
      <c r="B57" s="7">
        <v>45719</v>
      </c>
      <c r="C57" s="55" t="s">
        <v>347</v>
      </c>
      <c r="D57" s="9">
        <v>55</v>
      </c>
      <c r="E57" s="8" t="s">
        <v>116</v>
      </c>
      <c r="F57" s="9" t="s">
        <v>25</v>
      </c>
      <c r="G57" s="27" t="s">
        <v>160</v>
      </c>
      <c r="H57" s="27"/>
      <c r="I57" s="51" t="s">
        <v>348</v>
      </c>
    </row>
    <row r="58" spans="1:10" x14ac:dyDescent="0.2">
      <c r="A58" s="6">
        <v>1</v>
      </c>
      <c r="B58" s="7">
        <v>45721</v>
      </c>
      <c r="C58" s="55" t="s">
        <v>279</v>
      </c>
      <c r="D58" s="9">
        <v>118</v>
      </c>
      <c r="E58" s="8" t="s">
        <v>269</v>
      </c>
      <c r="F58" s="9" t="s">
        <v>22</v>
      </c>
      <c r="G58" s="27" t="s">
        <v>324</v>
      </c>
      <c r="H58" s="27"/>
      <c r="I58" s="51" t="s">
        <v>19</v>
      </c>
    </row>
    <row r="59" spans="1:10" x14ac:dyDescent="0.2">
      <c r="A59" s="6">
        <v>1</v>
      </c>
      <c r="B59" s="7">
        <v>45729</v>
      </c>
      <c r="C59" s="55" t="s">
        <v>349</v>
      </c>
      <c r="D59" s="9">
        <v>116</v>
      </c>
      <c r="E59" s="25" t="s">
        <v>163</v>
      </c>
      <c r="F59" s="24" t="s">
        <v>22</v>
      </c>
      <c r="G59" s="25" t="s">
        <v>162</v>
      </c>
      <c r="H59" s="25" t="s">
        <v>172</v>
      </c>
      <c r="I59" s="52" t="s">
        <v>19</v>
      </c>
    </row>
    <row r="60" spans="1:10" x14ac:dyDescent="0.2">
      <c r="A60" s="6">
        <v>1</v>
      </c>
      <c r="B60" s="7">
        <v>45733</v>
      </c>
      <c r="C60" s="55" t="s">
        <v>350</v>
      </c>
      <c r="D60" s="9">
        <v>195</v>
      </c>
      <c r="E60" s="25" t="s">
        <v>269</v>
      </c>
      <c r="F60" s="24" t="s">
        <v>22</v>
      </c>
      <c r="G60" s="25" t="s">
        <v>270</v>
      </c>
      <c r="H60" s="25" t="s">
        <v>17</v>
      </c>
      <c r="I60" s="52" t="s">
        <v>351</v>
      </c>
    </row>
    <row r="61" spans="1:10" x14ac:dyDescent="0.2">
      <c r="A61" s="6">
        <v>1</v>
      </c>
      <c r="B61" s="7">
        <v>45741</v>
      </c>
      <c r="C61" s="55" t="s">
        <v>352</v>
      </c>
      <c r="D61" s="9">
        <v>124</v>
      </c>
      <c r="E61" s="25" t="s">
        <v>159</v>
      </c>
      <c r="F61" s="24" t="s">
        <v>22</v>
      </c>
      <c r="G61" s="25" t="s">
        <v>160</v>
      </c>
      <c r="H61" s="52" t="s">
        <v>307</v>
      </c>
      <c r="I61" s="8" t="s">
        <v>353</v>
      </c>
    </row>
    <row r="62" spans="1:10" x14ac:dyDescent="0.2">
      <c r="A62" s="6">
        <v>1</v>
      </c>
      <c r="B62" s="7">
        <v>45742</v>
      </c>
      <c r="C62" s="55" t="s">
        <v>114</v>
      </c>
      <c r="D62" s="9">
        <v>0</v>
      </c>
      <c r="E62" s="25" t="s">
        <v>99</v>
      </c>
      <c r="F62" s="24" t="s">
        <v>17</v>
      </c>
      <c r="G62" s="25"/>
      <c r="H62" s="25"/>
      <c r="I62" s="51" t="s">
        <v>354</v>
      </c>
    </row>
    <row r="63" spans="1:10" x14ac:dyDescent="0.2">
      <c r="A63" s="6">
        <v>1</v>
      </c>
      <c r="B63" s="7">
        <v>45743</v>
      </c>
      <c r="C63" s="55" t="s">
        <v>114</v>
      </c>
      <c r="D63" s="9">
        <v>0</v>
      </c>
      <c r="E63" s="25" t="s">
        <v>99</v>
      </c>
      <c r="F63" s="24" t="s">
        <v>17</v>
      </c>
      <c r="G63" s="25"/>
      <c r="H63" s="25"/>
      <c r="I63" s="8" t="s">
        <v>355</v>
      </c>
    </row>
    <row r="64" spans="1:10" x14ac:dyDescent="0.2">
      <c r="A64" s="6">
        <v>1</v>
      </c>
      <c r="B64" s="7">
        <v>45743</v>
      </c>
      <c r="C64" s="55" t="s">
        <v>356</v>
      </c>
      <c r="D64" s="9">
        <v>180</v>
      </c>
      <c r="E64" s="25" t="s">
        <v>163</v>
      </c>
      <c r="F64" s="24" t="s">
        <v>22</v>
      </c>
      <c r="G64" s="25" t="s">
        <v>162</v>
      </c>
      <c r="H64" s="25" t="s">
        <v>172</v>
      </c>
      <c r="I64" s="52" t="s">
        <v>19</v>
      </c>
    </row>
    <row r="65" spans="1:11" x14ac:dyDescent="0.2">
      <c r="A65" s="13">
        <f>SUM(A36:A64)</f>
        <v>29</v>
      </c>
      <c r="B65" s="14"/>
      <c r="C65" s="53"/>
      <c r="D65" s="13">
        <f>SUM(D36:D64)</f>
        <v>2445</v>
      </c>
      <c r="E65" s="53"/>
      <c r="F65" s="13"/>
      <c r="G65" s="53"/>
      <c r="H65" s="53"/>
      <c r="I65" s="54"/>
    </row>
    <row r="66" spans="1:11" x14ac:dyDescent="0.2">
      <c r="A66" s="1"/>
      <c r="B66" s="2"/>
    </row>
    <row r="67" spans="1:11" ht="25.5" x14ac:dyDescent="0.35">
      <c r="A67" s="168" t="str">
        <f>'Niveau 1'!A38</f>
        <v>T3 Saison 2024-2025</v>
      </c>
      <c r="B67" s="169"/>
      <c r="C67" s="169"/>
      <c r="D67" s="169"/>
      <c r="E67" s="169"/>
      <c r="F67" s="169"/>
      <c r="G67" s="169"/>
      <c r="H67" s="169"/>
      <c r="I67" s="170"/>
    </row>
    <row r="68" spans="1:11" x14ac:dyDescent="0.2">
      <c r="A68" s="9" t="str">
        <f t="shared" ref="A68:F68" si="1">A3</f>
        <v>Faite</v>
      </c>
      <c r="B68" s="50" t="str">
        <f t="shared" si="1"/>
        <v>Date</v>
      </c>
      <c r="C68" s="8" t="str">
        <f t="shared" si="1"/>
        <v>Lieu de la mission</v>
      </c>
      <c r="D68" s="9" t="str">
        <f t="shared" si="1"/>
        <v>Trajet A/R</v>
      </c>
      <c r="E68" s="8" t="str">
        <f t="shared" si="1"/>
        <v>Animateur n°1</v>
      </c>
      <c r="F68" s="9" t="str">
        <f t="shared" si="1"/>
        <v>Véhicule Animateur 1</v>
      </c>
      <c r="G68" s="8" t="s">
        <v>8</v>
      </c>
      <c r="H68" s="8" t="str">
        <f>H3</f>
        <v>Animateur n°3</v>
      </c>
      <c r="I68" s="42" t="str">
        <f>I2</f>
        <v>Commentaire</v>
      </c>
    </row>
    <row r="69" spans="1:11" x14ac:dyDescent="0.2">
      <c r="A69" s="11">
        <v>1</v>
      </c>
      <c r="B69" s="7">
        <v>45749</v>
      </c>
      <c r="C69" s="27" t="s">
        <v>391</v>
      </c>
      <c r="D69" s="26">
        <v>40</v>
      </c>
      <c r="E69" s="27" t="s">
        <v>73</v>
      </c>
      <c r="F69" s="26" t="s">
        <v>25</v>
      </c>
      <c r="G69" s="52" t="s">
        <v>17</v>
      </c>
      <c r="H69" s="27" t="s">
        <v>17</v>
      </c>
      <c r="I69" s="52" t="s">
        <v>378</v>
      </c>
    </row>
    <row r="70" spans="1:11" x14ac:dyDescent="0.2">
      <c r="A70" s="11">
        <v>1</v>
      </c>
      <c r="B70" s="7">
        <v>45756</v>
      </c>
      <c r="C70" s="27" t="s">
        <v>345</v>
      </c>
      <c r="D70" s="26">
        <v>80</v>
      </c>
      <c r="E70" s="27" t="s">
        <v>159</v>
      </c>
      <c r="F70" s="26" t="s">
        <v>22</v>
      </c>
      <c r="G70" s="27" t="s">
        <v>228</v>
      </c>
      <c r="H70" s="27" t="s">
        <v>17</v>
      </c>
      <c r="I70" s="52" t="s">
        <v>160</v>
      </c>
    </row>
    <row r="71" spans="1:11" x14ac:dyDescent="0.2">
      <c r="A71" s="11">
        <v>1</v>
      </c>
      <c r="B71" s="7">
        <v>45769</v>
      </c>
      <c r="C71" s="27" t="s">
        <v>403</v>
      </c>
      <c r="D71" s="26">
        <v>64</v>
      </c>
      <c r="E71" s="27" t="s">
        <v>159</v>
      </c>
      <c r="F71" s="26" t="s">
        <v>22</v>
      </c>
      <c r="G71" s="27" t="s">
        <v>117</v>
      </c>
      <c r="H71" s="27" t="s">
        <v>17</v>
      </c>
      <c r="I71" s="52"/>
    </row>
    <row r="72" spans="1:11" x14ac:dyDescent="0.2">
      <c r="A72" s="11">
        <v>1</v>
      </c>
      <c r="B72" s="7">
        <v>45778</v>
      </c>
      <c r="C72" s="27" t="s">
        <v>392</v>
      </c>
      <c r="D72" s="26">
        <v>128</v>
      </c>
      <c r="E72" s="27" t="s">
        <v>163</v>
      </c>
      <c r="F72" s="26" t="s">
        <v>22</v>
      </c>
      <c r="G72" s="27" t="s">
        <v>162</v>
      </c>
      <c r="H72" s="27" t="s">
        <v>17</v>
      </c>
      <c r="I72" s="52" t="s">
        <v>172</v>
      </c>
    </row>
    <row r="73" spans="1:11" x14ac:dyDescent="0.2">
      <c r="A73" s="11">
        <v>1</v>
      </c>
      <c r="B73" s="7">
        <v>45778</v>
      </c>
      <c r="C73" s="27" t="s">
        <v>442</v>
      </c>
      <c r="D73" s="26">
        <v>80</v>
      </c>
      <c r="E73" s="27" t="s">
        <v>437</v>
      </c>
      <c r="F73" s="26" t="s">
        <v>25</v>
      </c>
      <c r="G73" s="27" t="s">
        <v>443</v>
      </c>
      <c r="H73" s="27" t="s">
        <v>17</v>
      </c>
      <c r="I73" s="52"/>
    </row>
    <row r="74" spans="1:11" x14ac:dyDescent="0.2">
      <c r="A74" s="11">
        <v>1</v>
      </c>
      <c r="B74" s="7">
        <v>45780</v>
      </c>
      <c r="C74" s="27" t="s">
        <v>134</v>
      </c>
      <c r="D74" s="26">
        <v>64</v>
      </c>
      <c r="E74" s="27" t="s">
        <v>159</v>
      </c>
      <c r="F74" s="26" t="s">
        <v>22</v>
      </c>
      <c r="G74" s="27" t="s">
        <v>117</v>
      </c>
      <c r="H74" s="27" t="s">
        <v>17</v>
      </c>
      <c r="I74" s="8" t="s">
        <v>399</v>
      </c>
    </row>
    <row r="75" spans="1:11" x14ac:dyDescent="0.2">
      <c r="A75" s="11">
        <v>1</v>
      </c>
      <c r="B75" s="7">
        <v>45783</v>
      </c>
      <c r="C75" s="27" t="s">
        <v>63</v>
      </c>
      <c r="D75" s="26">
        <v>110</v>
      </c>
      <c r="E75" s="27" t="s">
        <v>116</v>
      </c>
      <c r="F75" s="26" t="s">
        <v>25</v>
      </c>
      <c r="G75" s="27" t="s">
        <v>423</v>
      </c>
      <c r="H75" s="27" t="s">
        <v>17</v>
      </c>
      <c r="I75" s="52" t="s">
        <v>19</v>
      </c>
    </row>
    <row r="76" spans="1:11" ht="51" x14ac:dyDescent="0.2">
      <c r="A76" s="11">
        <v>1</v>
      </c>
      <c r="B76" s="7">
        <v>45791</v>
      </c>
      <c r="C76" s="27" t="s">
        <v>422</v>
      </c>
      <c r="D76" s="26">
        <v>104</v>
      </c>
      <c r="E76" s="27" t="s">
        <v>202</v>
      </c>
      <c r="F76" s="26" t="s">
        <v>25</v>
      </c>
      <c r="G76" s="27" t="s">
        <v>394</v>
      </c>
      <c r="H76" s="52" t="s">
        <v>269</v>
      </c>
      <c r="I76" s="23" t="s">
        <v>439</v>
      </c>
    </row>
    <row r="77" spans="1:11" x14ac:dyDescent="0.2">
      <c r="A77" s="11">
        <v>1</v>
      </c>
      <c r="B77" s="7">
        <v>45792</v>
      </c>
      <c r="C77" s="27" t="s">
        <v>441</v>
      </c>
      <c r="D77" s="26">
        <v>88</v>
      </c>
      <c r="E77" s="27" t="s">
        <v>116</v>
      </c>
      <c r="F77" s="26" t="s">
        <v>25</v>
      </c>
      <c r="G77" s="27" t="s">
        <v>423</v>
      </c>
      <c r="H77" s="27" t="s">
        <v>17</v>
      </c>
      <c r="I77" s="52" t="s">
        <v>19</v>
      </c>
    </row>
    <row r="78" spans="1:11" x14ac:dyDescent="0.2">
      <c r="A78" s="11">
        <v>1</v>
      </c>
      <c r="B78" s="7">
        <v>45795</v>
      </c>
      <c r="C78" s="27" t="s">
        <v>424</v>
      </c>
      <c r="D78" s="26">
        <v>60</v>
      </c>
      <c r="E78" s="27" t="s">
        <v>423</v>
      </c>
      <c r="F78" s="26" t="s">
        <v>25</v>
      </c>
      <c r="G78" s="27" t="s">
        <v>401</v>
      </c>
      <c r="H78" s="27" t="s">
        <v>17</v>
      </c>
      <c r="I78" s="52" t="s">
        <v>19</v>
      </c>
    </row>
    <row r="79" spans="1:11" x14ac:dyDescent="0.2">
      <c r="A79" s="11">
        <v>1</v>
      </c>
      <c r="B79" s="7">
        <v>45796</v>
      </c>
      <c r="C79" s="27" t="s">
        <v>425</v>
      </c>
      <c r="D79" s="26">
        <v>100</v>
      </c>
      <c r="E79" s="27" t="s">
        <v>163</v>
      </c>
      <c r="F79" s="26" t="s">
        <v>22</v>
      </c>
      <c r="G79" s="27" t="s">
        <v>162</v>
      </c>
      <c r="H79" s="52" t="s">
        <v>427</v>
      </c>
      <c r="I79" s="42" t="s">
        <v>19</v>
      </c>
      <c r="J79" t="s">
        <v>426</v>
      </c>
      <c r="K79" t="s">
        <v>426</v>
      </c>
    </row>
    <row r="80" spans="1:11" ht="25.5" x14ac:dyDescent="0.2">
      <c r="A80" s="11">
        <v>1</v>
      </c>
      <c r="B80" s="7">
        <v>45806</v>
      </c>
      <c r="C80" s="27" t="s">
        <v>444</v>
      </c>
      <c r="D80" s="26">
        <v>95</v>
      </c>
      <c r="E80" s="27" t="s">
        <v>163</v>
      </c>
      <c r="F80" s="26" t="s">
        <v>22</v>
      </c>
      <c r="G80" s="27" t="s">
        <v>162</v>
      </c>
      <c r="H80" s="52" t="s">
        <v>172</v>
      </c>
      <c r="I80" s="23" t="s">
        <v>445</v>
      </c>
    </row>
    <row r="81" spans="1:13" x14ac:dyDescent="0.2">
      <c r="A81" s="11">
        <v>1</v>
      </c>
      <c r="B81" s="7">
        <v>45810</v>
      </c>
      <c r="C81" s="27" t="s">
        <v>458</v>
      </c>
      <c r="D81" s="26">
        <v>906</v>
      </c>
      <c r="E81" s="27" t="s">
        <v>92</v>
      </c>
      <c r="F81" s="26" t="s">
        <v>22</v>
      </c>
      <c r="G81" s="27" t="s">
        <v>60</v>
      </c>
      <c r="H81" s="27" t="s">
        <v>17</v>
      </c>
      <c r="I81" s="8" t="s">
        <v>460</v>
      </c>
    </row>
    <row r="82" spans="1:13" x14ac:dyDescent="0.2">
      <c r="A82" s="11">
        <v>1</v>
      </c>
      <c r="B82" s="7">
        <v>45817</v>
      </c>
      <c r="C82" s="27" t="s">
        <v>126</v>
      </c>
      <c r="D82" s="26">
        <v>40</v>
      </c>
      <c r="E82" s="27" t="s">
        <v>92</v>
      </c>
      <c r="F82" s="26" t="s">
        <v>22</v>
      </c>
      <c r="G82" s="27" t="s">
        <v>464</v>
      </c>
      <c r="H82" s="27" t="s">
        <v>17</v>
      </c>
      <c r="I82" s="8" t="s">
        <v>19</v>
      </c>
    </row>
    <row r="83" spans="1:13" x14ac:dyDescent="0.2">
      <c r="A83" s="11">
        <v>1</v>
      </c>
      <c r="B83" s="140">
        <v>45859</v>
      </c>
      <c r="C83" s="136" t="s">
        <v>498</v>
      </c>
      <c r="D83" s="137">
        <v>145</v>
      </c>
      <c r="E83" s="136" t="s">
        <v>162</v>
      </c>
      <c r="F83" s="137" t="s">
        <v>25</v>
      </c>
      <c r="G83" s="136" t="s">
        <v>163</v>
      </c>
      <c r="H83" s="136" t="s">
        <v>17</v>
      </c>
      <c r="I83" s="136" t="s">
        <v>499</v>
      </c>
      <c r="J83" s="149" t="s">
        <v>426</v>
      </c>
      <c r="K83" s="149" t="s">
        <v>426</v>
      </c>
      <c r="L83" s="149" t="s">
        <v>426</v>
      </c>
    </row>
    <row r="84" spans="1:13" x14ac:dyDescent="0.2">
      <c r="A84" s="11">
        <v>1</v>
      </c>
      <c r="B84" s="139">
        <v>45862</v>
      </c>
      <c r="C84" s="150" t="s">
        <v>500</v>
      </c>
      <c r="D84" s="151">
        <v>170</v>
      </c>
      <c r="E84" s="150" t="s">
        <v>163</v>
      </c>
      <c r="F84" s="151" t="s">
        <v>22</v>
      </c>
      <c r="G84" s="150" t="s">
        <v>162</v>
      </c>
      <c r="H84" s="150" t="s">
        <v>17</v>
      </c>
      <c r="I84" s="150" t="s">
        <v>19</v>
      </c>
      <c r="J84" s="149" t="s">
        <v>426</v>
      </c>
      <c r="K84" s="149" t="s">
        <v>426</v>
      </c>
      <c r="L84" s="149" t="s">
        <v>426</v>
      </c>
    </row>
    <row r="85" spans="1:13" x14ac:dyDescent="0.2">
      <c r="A85" s="11">
        <v>1</v>
      </c>
      <c r="B85" s="140">
        <v>45867</v>
      </c>
      <c r="C85" s="136" t="s">
        <v>501</v>
      </c>
      <c r="D85" s="137">
        <v>199</v>
      </c>
      <c r="E85" s="136" t="s">
        <v>172</v>
      </c>
      <c r="F85" s="137" t="s">
        <v>25</v>
      </c>
      <c r="G85" s="136" t="s">
        <v>502</v>
      </c>
      <c r="H85" s="136" t="s">
        <v>17</v>
      </c>
      <c r="I85" s="136" t="s">
        <v>503</v>
      </c>
      <c r="J85" s="149"/>
      <c r="K85" s="149"/>
      <c r="L85" s="149"/>
    </row>
    <row r="86" spans="1:13" x14ac:dyDescent="0.2">
      <c r="A86" s="11">
        <v>1</v>
      </c>
      <c r="B86" s="140">
        <v>45868</v>
      </c>
      <c r="C86" s="136" t="s">
        <v>381</v>
      </c>
      <c r="D86" s="137">
        <v>92</v>
      </c>
      <c r="E86" s="136" t="s">
        <v>116</v>
      </c>
      <c r="F86" s="137" t="s">
        <v>25</v>
      </c>
      <c r="G86" s="136" t="s">
        <v>160</v>
      </c>
      <c r="H86" s="136" t="s">
        <v>117</v>
      </c>
      <c r="I86" s="136" t="s">
        <v>19</v>
      </c>
      <c r="J86" s="149"/>
      <c r="K86" s="149"/>
      <c r="L86" s="149"/>
    </row>
    <row r="87" spans="1:13" x14ac:dyDescent="0.2">
      <c r="A87" s="11">
        <v>1</v>
      </c>
      <c r="B87" s="140">
        <v>45892</v>
      </c>
      <c r="C87" s="136" t="s">
        <v>514</v>
      </c>
      <c r="D87" s="137">
        <v>90</v>
      </c>
      <c r="E87" s="136" t="s">
        <v>181</v>
      </c>
      <c r="F87" s="137" t="s">
        <v>25</v>
      </c>
      <c r="G87" s="136" t="s">
        <v>269</v>
      </c>
      <c r="H87" s="136" t="s">
        <v>17</v>
      </c>
      <c r="I87" s="136"/>
      <c r="J87" s="152"/>
      <c r="K87" s="152"/>
      <c r="L87" s="152"/>
      <c r="M87" s="149"/>
    </row>
    <row r="88" spans="1:13" ht="12.75" customHeight="1" x14ac:dyDescent="0.2">
      <c r="A88" s="11">
        <v>1</v>
      </c>
      <c r="B88" s="140">
        <v>45892</v>
      </c>
      <c r="C88" s="136" t="s">
        <v>515</v>
      </c>
      <c r="D88" s="137">
        <v>88</v>
      </c>
      <c r="E88" s="136" t="s">
        <v>116</v>
      </c>
      <c r="F88" s="137" t="s">
        <v>25</v>
      </c>
      <c r="G88" s="136" t="s">
        <v>160</v>
      </c>
      <c r="H88" s="136" t="s">
        <v>17</v>
      </c>
      <c r="I88" s="136"/>
      <c r="J88" s="152"/>
      <c r="K88" s="152"/>
      <c r="L88" s="152"/>
      <c r="M88" s="149"/>
    </row>
    <row r="89" spans="1:13" x14ac:dyDescent="0.2">
      <c r="A89" s="16">
        <f>SUM(A69:A88)</f>
        <v>20</v>
      </c>
      <c r="B89" s="45"/>
      <c r="C89" s="15"/>
      <c r="D89" s="16">
        <f>SUM(D69:D88)</f>
        <v>2743</v>
      </c>
      <c r="E89" s="15"/>
      <c r="F89" s="16"/>
      <c r="G89" s="15"/>
      <c r="H89" s="15"/>
      <c r="I89" s="44"/>
    </row>
  </sheetData>
  <mergeCells count="4">
    <mergeCell ref="A1:I1"/>
    <mergeCell ref="A2:I2"/>
    <mergeCell ref="A34:I34"/>
    <mergeCell ref="A67:I67"/>
  </mergeCells>
  <conditionalFormatting sqref="A4:A31 A36:A64 A69:A88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topLeftCell="A31" workbookViewId="0">
      <selection activeCell="B42" sqref="B42"/>
    </sheetView>
  </sheetViews>
  <sheetFormatPr baseColWidth="10" defaultColWidth="22.85546875" defaultRowHeight="12.75" x14ac:dyDescent="0.2"/>
  <cols>
    <col min="1" max="1" width="16.140625" style="1" customWidth="1"/>
    <col min="2" max="6" width="11.42578125" style="1" customWidth="1"/>
    <col min="7" max="7" width="12.42578125" style="1" customWidth="1"/>
    <col min="8" max="8" width="11.42578125" style="56" customWidth="1"/>
    <col min="9" max="10" width="11.42578125" style="1" customWidth="1"/>
    <col min="1024" max="1024" width="11.5703125" customWidth="1"/>
  </cols>
  <sheetData>
    <row r="1" spans="1:10" ht="25.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26.45" customHeight="1" x14ac:dyDescent="0.2">
      <c r="A2" s="173" t="s">
        <v>357</v>
      </c>
      <c r="B2" s="173"/>
      <c r="C2" s="173"/>
      <c r="D2" s="173"/>
      <c r="E2" s="173"/>
      <c r="F2" s="173"/>
      <c r="G2" s="173"/>
      <c r="H2" s="173"/>
      <c r="I2" s="173"/>
      <c r="J2" s="173"/>
    </row>
    <row r="4" spans="1:10" ht="25.35" customHeight="1" x14ac:dyDescent="0.2">
      <c r="A4" s="171" t="str">
        <f>'Niveau 1'!A2</f>
        <v>T1 Saison 2024-2025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25.35" customHeight="1" x14ac:dyDescent="0.2">
      <c r="A5" s="57" t="s">
        <v>358</v>
      </c>
      <c r="B5" s="57" t="s">
        <v>359</v>
      </c>
      <c r="C5" s="57" t="s">
        <v>360</v>
      </c>
      <c r="D5" s="57" t="s">
        <v>361</v>
      </c>
      <c r="E5" s="57" t="s">
        <v>362</v>
      </c>
      <c r="F5" s="57" t="s">
        <v>363</v>
      </c>
      <c r="G5" s="57" t="s">
        <v>364</v>
      </c>
      <c r="H5" s="58" t="s">
        <v>365</v>
      </c>
      <c r="I5" s="57" t="s">
        <v>366</v>
      </c>
      <c r="J5" s="57" t="s">
        <v>367</v>
      </c>
    </row>
    <row r="6" spans="1:10" ht="14.65" customHeight="1" x14ac:dyDescent="0.2">
      <c r="A6" s="19" t="s">
        <v>368</v>
      </c>
      <c r="B6" s="19">
        <f>'Niveau 2'!A19</f>
        <v>10</v>
      </c>
      <c r="C6" s="19">
        <f>'Niveau 1'!D19</f>
        <v>275</v>
      </c>
      <c r="D6" s="59">
        <f>'Niveau 1'!J19</f>
        <v>229</v>
      </c>
      <c r="E6" s="19">
        <f>'Niveau 1'!K19</f>
        <v>55.7</v>
      </c>
      <c r="F6" s="19">
        <f>'Niveau 1'!L19</f>
        <v>912</v>
      </c>
      <c r="G6" s="59">
        <f t="shared" ref="G6:G12" si="0">C6/B6</f>
        <v>27.5</v>
      </c>
      <c r="H6" s="60">
        <f t="shared" ref="H6:H11" si="1">D6/B6</f>
        <v>22.9</v>
      </c>
      <c r="I6" s="59">
        <f t="shared" ref="I6:I11" si="2">E6/B6</f>
        <v>5.57</v>
      </c>
      <c r="J6" s="59">
        <f t="shared" ref="J6:J11" si="3">F6/B6</f>
        <v>91.2</v>
      </c>
    </row>
    <row r="7" spans="1:10" ht="14.65" customHeight="1" x14ac:dyDescent="0.2">
      <c r="A7" s="61" t="s">
        <v>369</v>
      </c>
      <c r="B7" s="61">
        <f>'Niveau 2'!A19</f>
        <v>10</v>
      </c>
      <c r="C7" s="61">
        <f>'Niveau 2'!D19</f>
        <v>518</v>
      </c>
      <c r="D7" s="61">
        <f>'Niveau 2'!J19</f>
        <v>330</v>
      </c>
      <c r="E7" s="61">
        <f>'Niveau 2'!K19</f>
        <v>87</v>
      </c>
      <c r="F7" s="61">
        <f>'Niveau 2'!L19</f>
        <v>1730</v>
      </c>
      <c r="G7" s="62">
        <f t="shared" si="0"/>
        <v>51.8</v>
      </c>
      <c r="H7" s="63">
        <f t="shared" si="1"/>
        <v>33</v>
      </c>
      <c r="I7" s="62">
        <f t="shared" si="2"/>
        <v>8.6999999999999993</v>
      </c>
      <c r="J7" s="62">
        <f t="shared" si="3"/>
        <v>173</v>
      </c>
    </row>
    <row r="8" spans="1:10" ht="14.65" customHeight="1" x14ac:dyDescent="0.2">
      <c r="A8" s="64" t="s">
        <v>370</v>
      </c>
      <c r="B8" s="64">
        <f>'Niveau 3'!A19</f>
        <v>11</v>
      </c>
      <c r="C8" s="64">
        <f>'Niveau 3'!D19</f>
        <v>768</v>
      </c>
      <c r="D8" s="65">
        <f>'Niveau 3'!J19</f>
        <v>290</v>
      </c>
      <c r="E8" s="64">
        <f>'Niveau 3'!K19</f>
        <v>142.69999999999999</v>
      </c>
      <c r="F8" s="64">
        <f>'Niveau 3'!L19</f>
        <v>2994</v>
      </c>
      <c r="G8" s="65">
        <f t="shared" si="0"/>
        <v>69.818181818181813</v>
      </c>
      <c r="H8" s="66">
        <f t="shared" si="1"/>
        <v>26.363636363636363</v>
      </c>
      <c r="I8" s="65">
        <f t="shared" si="2"/>
        <v>12.972727272727271</v>
      </c>
      <c r="J8" s="65">
        <f t="shared" si="3"/>
        <v>272.18181818181819</v>
      </c>
    </row>
    <row r="9" spans="1:10" ht="14.65" customHeight="1" x14ac:dyDescent="0.2">
      <c r="A9" s="67" t="s">
        <v>371</v>
      </c>
      <c r="B9" s="67">
        <f>'Niveau 4'!A19</f>
        <v>10</v>
      </c>
      <c r="C9" s="67">
        <f>'Niveau 4'!D19</f>
        <v>1078</v>
      </c>
      <c r="D9" s="68">
        <f>'Niveau 4'!J19</f>
        <v>142</v>
      </c>
      <c r="E9" s="67">
        <f>'Niveau 4'!K19</f>
        <v>147.69999999999999</v>
      </c>
      <c r="F9" s="67">
        <f>'Niveau 4'!L19</f>
        <v>5159</v>
      </c>
      <c r="G9" s="69">
        <f t="shared" si="0"/>
        <v>107.8</v>
      </c>
      <c r="H9" s="70">
        <f t="shared" si="1"/>
        <v>14.2</v>
      </c>
      <c r="I9" s="68">
        <f t="shared" si="2"/>
        <v>14.77</v>
      </c>
      <c r="J9" s="68">
        <f t="shared" si="3"/>
        <v>515.9</v>
      </c>
    </row>
    <row r="10" spans="1:10" ht="14.65" customHeight="1" x14ac:dyDescent="0.2">
      <c r="A10" s="71" t="s">
        <v>372</v>
      </c>
      <c r="B10" s="71">
        <f>'Niveau 5'!A19</f>
        <v>14</v>
      </c>
      <c r="C10" s="71">
        <f>'Niveau 5'!D19</f>
        <v>1681</v>
      </c>
      <c r="D10" s="72">
        <f>'Niveau 5'!J19</f>
        <v>227</v>
      </c>
      <c r="E10" s="71">
        <f>'Niveau 5'!K19</f>
        <v>210.3</v>
      </c>
      <c r="F10" s="71">
        <f>'Niveau 5'!L19</f>
        <v>7902</v>
      </c>
      <c r="G10" s="72">
        <f t="shared" si="0"/>
        <v>120.07142857142857</v>
      </c>
      <c r="H10" s="73">
        <f t="shared" si="1"/>
        <v>16.214285714285715</v>
      </c>
      <c r="I10" s="72">
        <f t="shared" si="2"/>
        <v>15.021428571428572</v>
      </c>
      <c r="J10" s="72">
        <f t="shared" si="3"/>
        <v>564.42857142857144</v>
      </c>
    </row>
    <row r="11" spans="1:10" ht="14.65" customHeight="1" x14ac:dyDescent="0.2">
      <c r="A11" s="74" t="s">
        <v>373</v>
      </c>
      <c r="B11" s="74">
        <f>'Niveau découverte'!A21</f>
        <v>13</v>
      </c>
      <c r="C11" s="74">
        <f>'Niveau découverte'!D21</f>
        <v>799</v>
      </c>
      <c r="D11" s="75">
        <f>'Niveau découverte'!J21</f>
        <v>159</v>
      </c>
      <c r="E11" s="74">
        <f>'Niveau découverte'!K21</f>
        <v>124.60000000000001</v>
      </c>
      <c r="F11" s="74">
        <f>'Niveau découverte'!L21</f>
        <v>2192</v>
      </c>
      <c r="G11" s="75">
        <f t="shared" si="0"/>
        <v>61.46153846153846</v>
      </c>
      <c r="H11" s="76">
        <f t="shared" si="1"/>
        <v>12.23076923076923</v>
      </c>
      <c r="I11" s="75">
        <f t="shared" si="2"/>
        <v>9.5846153846153861</v>
      </c>
      <c r="J11" s="75">
        <f t="shared" si="3"/>
        <v>168.61538461538461</v>
      </c>
    </row>
    <row r="12" spans="1:10" ht="14.65" customHeight="1" x14ac:dyDescent="0.2">
      <c r="A12" s="13" t="s">
        <v>374</v>
      </c>
      <c r="B12" s="13">
        <f>Reconnaissance!A32</f>
        <v>28</v>
      </c>
      <c r="C12" s="13">
        <f>Reconnaissance!D32</f>
        <v>2361</v>
      </c>
      <c r="D12" s="13"/>
      <c r="E12" s="13"/>
      <c r="F12" s="13"/>
      <c r="G12" s="77">
        <f t="shared" si="0"/>
        <v>84.321428571428569</v>
      </c>
      <c r="H12" s="78"/>
      <c r="I12" s="77"/>
      <c r="J12" s="77"/>
    </row>
    <row r="14" spans="1:10" ht="25.35" customHeight="1" x14ac:dyDescent="0.2">
      <c r="A14" s="171" t="str">
        <f>'Niveau 1'!A21</f>
        <v>T2 Saison 2024-2025</v>
      </c>
      <c r="B14" s="171"/>
      <c r="C14" s="171"/>
      <c r="D14" s="171"/>
      <c r="E14" s="171"/>
      <c r="F14" s="171"/>
      <c r="G14" s="171"/>
      <c r="H14" s="171"/>
      <c r="I14" s="171"/>
      <c r="J14" s="171"/>
    </row>
    <row r="15" spans="1:10" ht="25.35" customHeight="1" x14ac:dyDescent="0.2">
      <c r="A15" s="57" t="str">
        <f t="shared" ref="A15:J15" si="4">A5</f>
        <v>Niveau</v>
      </c>
      <c r="B15" s="57" t="str">
        <f t="shared" si="4"/>
        <v>Nb Rando</v>
      </c>
      <c r="C15" s="57" t="str">
        <f t="shared" si="4"/>
        <v>Total km Voiture A/R</v>
      </c>
      <c r="D15" s="57" t="str">
        <f t="shared" si="4"/>
        <v>Total Participants</v>
      </c>
      <c r="E15" s="57" t="str">
        <f t="shared" si="4"/>
        <v>Total km Rando</v>
      </c>
      <c r="F15" s="57" t="str">
        <f t="shared" si="4"/>
        <v>Total Dénivelé</v>
      </c>
      <c r="G15" s="57" t="str">
        <f t="shared" si="4"/>
        <v>Moyenne  km Voiture A/R</v>
      </c>
      <c r="H15" s="58" t="str">
        <f t="shared" si="4"/>
        <v>Moyenne Participants</v>
      </c>
      <c r="I15" s="57" t="str">
        <f t="shared" si="4"/>
        <v>Moyenne  km Rando</v>
      </c>
      <c r="J15" s="57" t="str">
        <f t="shared" si="4"/>
        <v>Moyenne Dénivelé</v>
      </c>
    </row>
    <row r="16" spans="1:10" ht="14.65" customHeight="1" x14ac:dyDescent="0.2">
      <c r="A16" s="19" t="str">
        <f t="shared" ref="A16:A21" si="5">A6</f>
        <v>Niveau 1</v>
      </c>
      <c r="B16" s="19">
        <f>'Niveau 1'!A36</f>
        <v>7</v>
      </c>
      <c r="C16" s="19">
        <f>'Niveau 1'!D36</f>
        <v>255</v>
      </c>
      <c r="D16" s="59">
        <f>'Niveau 1'!J36</f>
        <v>186</v>
      </c>
      <c r="E16" s="19">
        <f>'Niveau 1'!K36</f>
        <v>45.8</v>
      </c>
      <c r="F16" s="19">
        <f>'Niveau 1'!L36</f>
        <v>690</v>
      </c>
      <c r="G16" s="59">
        <f t="shared" ref="G16:G22" si="6">C16/B16</f>
        <v>36.428571428571431</v>
      </c>
      <c r="H16" s="60">
        <f t="shared" ref="H16:H21" si="7">D16/B16</f>
        <v>26.571428571428573</v>
      </c>
      <c r="I16" s="59">
        <f t="shared" ref="I16:I21" si="8">E16/B16</f>
        <v>6.5428571428571427</v>
      </c>
      <c r="J16" s="59">
        <f t="shared" ref="J16:J21" si="9">F16/B16</f>
        <v>98.571428571428569</v>
      </c>
    </row>
    <row r="17" spans="1:10" ht="14.65" customHeight="1" x14ac:dyDescent="0.2">
      <c r="A17" s="61" t="str">
        <f t="shared" si="5"/>
        <v>Niveau 2</v>
      </c>
      <c r="B17" s="61">
        <f>'Niveau 2'!A36</f>
        <v>8</v>
      </c>
      <c r="C17" s="61">
        <f>'Niveau 2'!D36</f>
        <v>345</v>
      </c>
      <c r="D17" s="61">
        <f>'Niveau 2'!J36</f>
        <v>290</v>
      </c>
      <c r="E17" s="61">
        <f>'Niveau 2'!K36</f>
        <v>65.5</v>
      </c>
      <c r="F17" s="61">
        <f>'Niveau 2'!L36</f>
        <v>1260</v>
      </c>
      <c r="G17" s="62">
        <f t="shared" si="6"/>
        <v>43.125</v>
      </c>
      <c r="H17" s="63">
        <f t="shared" si="7"/>
        <v>36.25</v>
      </c>
      <c r="I17" s="62">
        <f t="shared" si="8"/>
        <v>8.1875</v>
      </c>
      <c r="J17" s="62">
        <f t="shared" si="9"/>
        <v>157.5</v>
      </c>
    </row>
    <row r="18" spans="1:10" ht="14.65" customHeight="1" x14ac:dyDescent="0.2">
      <c r="A18" s="64" t="str">
        <f t="shared" si="5"/>
        <v>Niveau 3</v>
      </c>
      <c r="B18" s="64">
        <f>'Niveau 3'!A36</f>
        <v>10</v>
      </c>
      <c r="C18" s="64">
        <f>'Niveau 3'!D36</f>
        <v>659</v>
      </c>
      <c r="D18" s="65">
        <f>'Niveau 3'!J36</f>
        <v>232</v>
      </c>
      <c r="E18" s="64">
        <f>'Niveau 3'!K36</f>
        <v>131.5</v>
      </c>
      <c r="F18" s="64">
        <f>'Niveau 3'!L36</f>
        <v>3370</v>
      </c>
      <c r="G18" s="65">
        <f t="shared" si="6"/>
        <v>65.900000000000006</v>
      </c>
      <c r="H18" s="66">
        <f t="shared" si="7"/>
        <v>23.2</v>
      </c>
      <c r="I18" s="65">
        <f t="shared" si="8"/>
        <v>13.15</v>
      </c>
      <c r="J18" s="65">
        <f t="shared" si="9"/>
        <v>337</v>
      </c>
    </row>
    <row r="19" spans="1:10" ht="14.65" customHeight="1" x14ac:dyDescent="0.2">
      <c r="A19" s="67" t="str">
        <f t="shared" si="5"/>
        <v>Niveau 4</v>
      </c>
      <c r="B19" s="67">
        <f>'Niveau 4'!A36</f>
        <v>9</v>
      </c>
      <c r="C19" s="67">
        <f>'Niveau 4'!D36</f>
        <v>787</v>
      </c>
      <c r="D19" s="68">
        <f>'Niveau 4'!J36</f>
        <v>134</v>
      </c>
      <c r="E19" s="67">
        <f>'Niveau 4'!K36</f>
        <v>144.80000000000001</v>
      </c>
      <c r="F19" s="67">
        <f>'Niveau 4'!L36</f>
        <v>5360</v>
      </c>
      <c r="G19" s="69">
        <f t="shared" si="6"/>
        <v>87.444444444444443</v>
      </c>
      <c r="H19" s="70">
        <f t="shared" si="7"/>
        <v>14.888888888888889</v>
      </c>
      <c r="I19" s="68">
        <f t="shared" si="8"/>
        <v>16.088888888888889</v>
      </c>
      <c r="J19" s="68">
        <f t="shared" si="9"/>
        <v>595.55555555555554</v>
      </c>
    </row>
    <row r="20" spans="1:10" ht="14.65" customHeight="1" x14ac:dyDescent="0.2">
      <c r="A20" s="71" t="str">
        <f t="shared" si="5"/>
        <v>Niveau 5</v>
      </c>
      <c r="B20" s="71">
        <f>'Niveau 5'!A35</f>
        <v>9</v>
      </c>
      <c r="C20" s="71">
        <f>'Niveau 5'!D35</f>
        <v>1139</v>
      </c>
      <c r="D20" s="72">
        <f>'Niveau 5'!J35</f>
        <v>159</v>
      </c>
      <c r="E20" s="71">
        <f>'Niveau 5'!K35</f>
        <v>145.5</v>
      </c>
      <c r="F20" s="71">
        <f>'Niveau 5'!L35</f>
        <v>4795</v>
      </c>
      <c r="G20" s="72">
        <f t="shared" si="6"/>
        <v>126.55555555555556</v>
      </c>
      <c r="H20" s="73">
        <f t="shared" si="7"/>
        <v>17.666666666666668</v>
      </c>
      <c r="I20" s="72">
        <f t="shared" si="8"/>
        <v>16.166666666666668</v>
      </c>
      <c r="J20" s="72">
        <f t="shared" si="9"/>
        <v>532.77777777777783</v>
      </c>
    </row>
    <row r="21" spans="1:10" ht="14.65" customHeight="1" x14ac:dyDescent="0.2">
      <c r="A21" s="74" t="str">
        <f t="shared" si="5"/>
        <v>Niveau découverte</v>
      </c>
      <c r="B21" s="74">
        <f>'Niveau découverte'!A38</f>
        <v>9</v>
      </c>
      <c r="C21" s="74">
        <f>'Niveau découverte'!D38</f>
        <v>836</v>
      </c>
      <c r="D21" s="75">
        <f>'Niveau découverte'!J38</f>
        <v>96</v>
      </c>
      <c r="E21" s="74">
        <f>'Niveau découverte'!K38</f>
        <v>93.8</v>
      </c>
      <c r="F21" s="74">
        <f>'Niveau découverte'!L38</f>
        <v>2600</v>
      </c>
      <c r="G21" s="75">
        <f t="shared" si="6"/>
        <v>92.888888888888886</v>
      </c>
      <c r="H21" s="76">
        <f t="shared" si="7"/>
        <v>10.666666666666666</v>
      </c>
      <c r="I21" s="75">
        <f t="shared" si="8"/>
        <v>10.422222222222222</v>
      </c>
      <c r="J21" s="75">
        <f t="shared" si="9"/>
        <v>288.88888888888891</v>
      </c>
    </row>
    <row r="22" spans="1:10" ht="14.65" customHeight="1" x14ac:dyDescent="0.2">
      <c r="A22" s="13" t="s">
        <v>374</v>
      </c>
      <c r="B22" s="13">
        <f>Reconnaissance!A65</f>
        <v>29</v>
      </c>
      <c r="C22" s="13">
        <f>Reconnaissance!D65</f>
        <v>2445</v>
      </c>
      <c r="D22" s="13"/>
      <c r="E22" s="13"/>
      <c r="F22" s="13"/>
      <c r="G22" s="77">
        <f t="shared" si="6"/>
        <v>84.310344827586206</v>
      </c>
      <c r="H22" s="78"/>
      <c r="I22" s="77"/>
      <c r="J22" s="77"/>
    </row>
    <row r="24" spans="1:10" ht="25.35" customHeight="1" x14ac:dyDescent="0.2">
      <c r="A24" s="171" t="str">
        <f>'Niveau 1'!A38</f>
        <v>T3 Saison 2024-2025</v>
      </c>
      <c r="B24" s="171"/>
      <c r="C24" s="171"/>
      <c r="D24" s="171"/>
      <c r="E24" s="171"/>
      <c r="F24" s="171"/>
      <c r="G24" s="171"/>
      <c r="H24" s="171"/>
      <c r="I24" s="171"/>
      <c r="J24" s="171"/>
    </row>
    <row r="25" spans="1:10" ht="25.35" customHeight="1" x14ac:dyDescent="0.2">
      <c r="A25" s="57" t="str">
        <f t="shared" ref="A25:J25" si="10">A5</f>
        <v>Niveau</v>
      </c>
      <c r="B25" s="57" t="str">
        <f t="shared" si="10"/>
        <v>Nb Rando</v>
      </c>
      <c r="C25" s="57" t="str">
        <f t="shared" si="10"/>
        <v>Total km Voiture A/R</v>
      </c>
      <c r="D25" s="57" t="str">
        <f t="shared" si="10"/>
        <v>Total Participants</v>
      </c>
      <c r="E25" s="57" t="str">
        <f t="shared" si="10"/>
        <v>Total km Rando</v>
      </c>
      <c r="F25" s="57" t="str">
        <f t="shared" si="10"/>
        <v>Total Dénivelé</v>
      </c>
      <c r="G25" s="57" t="str">
        <f t="shared" si="10"/>
        <v>Moyenne  km Voiture A/R</v>
      </c>
      <c r="H25" s="58" t="str">
        <f t="shared" si="10"/>
        <v>Moyenne Participants</v>
      </c>
      <c r="I25" s="57" t="str">
        <f t="shared" si="10"/>
        <v>Moyenne  km Rando</v>
      </c>
      <c r="J25" s="57" t="str">
        <f t="shared" si="10"/>
        <v>Moyenne Dénivelé</v>
      </c>
    </row>
    <row r="26" spans="1:10" ht="14.65" customHeight="1" x14ac:dyDescent="0.2">
      <c r="A26" s="19" t="str">
        <f t="shared" ref="A26:A31" si="11">A16</f>
        <v>Niveau 1</v>
      </c>
      <c r="B26" s="19">
        <f>'Niveau 1'!A52</f>
        <v>7</v>
      </c>
      <c r="C26" s="19">
        <f>'Niveau 1'!D52</f>
        <v>237</v>
      </c>
      <c r="D26" s="59">
        <f>'Niveau 1'!J52</f>
        <v>109</v>
      </c>
      <c r="E26" s="19">
        <f>'Niveau 1'!K52</f>
        <v>38.200000000000003</v>
      </c>
      <c r="F26" s="19">
        <f>'Niveau 1'!L52</f>
        <v>515</v>
      </c>
      <c r="G26" s="59">
        <f t="shared" ref="G26:G32" si="12">C26/B26</f>
        <v>33.857142857142854</v>
      </c>
      <c r="H26" s="60">
        <f t="shared" ref="H26:H31" si="13">D26/B26</f>
        <v>15.571428571428571</v>
      </c>
      <c r="I26" s="59">
        <f t="shared" ref="I26:I31" si="14">E26/B26</f>
        <v>5.4571428571428573</v>
      </c>
      <c r="J26" s="59">
        <f t="shared" ref="J26:J31" si="15">F26/B26</f>
        <v>73.571428571428569</v>
      </c>
    </row>
    <row r="27" spans="1:10" ht="14.65" customHeight="1" x14ac:dyDescent="0.2">
      <c r="A27" s="61" t="str">
        <f t="shared" si="11"/>
        <v>Niveau 2</v>
      </c>
      <c r="B27" s="61">
        <f>'Niveau 2'!A52</f>
        <v>6</v>
      </c>
      <c r="C27" s="61">
        <f>'Niveau 2'!D52</f>
        <v>299</v>
      </c>
      <c r="D27" s="61">
        <f>'Niveau 2'!J52</f>
        <v>178</v>
      </c>
      <c r="E27" s="61">
        <f>'Niveau 2'!K52</f>
        <v>47.75</v>
      </c>
      <c r="F27" s="61">
        <f>'Niveau 2'!L52</f>
        <v>990</v>
      </c>
      <c r="G27" s="62">
        <f t="shared" si="12"/>
        <v>49.833333333333336</v>
      </c>
      <c r="H27" s="63">
        <f t="shared" si="13"/>
        <v>29.666666666666668</v>
      </c>
      <c r="I27" s="62">
        <f t="shared" si="14"/>
        <v>7.958333333333333</v>
      </c>
      <c r="J27" s="62">
        <f t="shared" si="15"/>
        <v>165</v>
      </c>
    </row>
    <row r="28" spans="1:10" ht="14.65" customHeight="1" x14ac:dyDescent="0.2">
      <c r="A28" s="64" t="str">
        <f t="shared" si="11"/>
        <v>Niveau 3</v>
      </c>
      <c r="B28" s="64">
        <f>'Niveau 3'!A57</f>
        <v>12</v>
      </c>
      <c r="C28" s="64">
        <f>'Niveau 3'!D57</f>
        <v>530</v>
      </c>
      <c r="D28" s="65">
        <f>'Niveau 3'!J57</f>
        <v>205</v>
      </c>
      <c r="E28" s="64">
        <f>'Niveau 3'!K57</f>
        <v>146.5</v>
      </c>
      <c r="F28" s="64">
        <f>'Niveau 3'!L57</f>
        <v>4325</v>
      </c>
      <c r="G28" s="65">
        <f t="shared" si="12"/>
        <v>44.166666666666664</v>
      </c>
      <c r="H28" s="66">
        <f t="shared" si="13"/>
        <v>17.083333333333332</v>
      </c>
      <c r="I28" s="65">
        <f t="shared" si="14"/>
        <v>12.208333333333334</v>
      </c>
      <c r="J28" s="65">
        <f t="shared" si="15"/>
        <v>360.41666666666669</v>
      </c>
    </row>
    <row r="29" spans="1:10" ht="14.65" customHeight="1" x14ac:dyDescent="0.2">
      <c r="A29" s="67" t="str">
        <f t="shared" si="11"/>
        <v>Niveau 4</v>
      </c>
      <c r="B29" s="67">
        <f>'Niveau 4'!A60</f>
        <v>15</v>
      </c>
      <c r="C29" s="67">
        <f>'Niveau 4'!D60</f>
        <v>1909</v>
      </c>
      <c r="D29" s="68">
        <f>'Niveau 4'!J60</f>
        <v>167</v>
      </c>
      <c r="E29" s="67">
        <f>'Niveau 4'!K60</f>
        <v>179.8</v>
      </c>
      <c r="F29" s="67">
        <f>'Niveau 4'!L60</f>
        <v>7685</v>
      </c>
      <c r="G29" s="69">
        <f t="shared" si="12"/>
        <v>127.26666666666667</v>
      </c>
      <c r="H29" s="70">
        <f t="shared" si="13"/>
        <v>11.133333333333333</v>
      </c>
      <c r="I29" s="68">
        <f t="shared" si="14"/>
        <v>11.986666666666668</v>
      </c>
      <c r="J29" s="68">
        <f t="shared" si="15"/>
        <v>512.33333333333337</v>
      </c>
    </row>
    <row r="30" spans="1:10" ht="14.65" customHeight="1" x14ac:dyDescent="0.2">
      <c r="A30" s="71" t="str">
        <f t="shared" si="11"/>
        <v>Niveau 5</v>
      </c>
      <c r="B30" s="71">
        <f>'Niveau 5'!A60</f>
        <v>20</v>
      </c>
      <c r="C30" s="71">
        <f>'Niveau 5'!D60</f>
        <v>2957</v>
      </c>
      <c r="D30" s="72">
        <f>'Niveau 5'!J60</f>
        <v>324</v>
      </c>
      <c r="E30" s="71">
        <f>'Niveau 5'!L60</f>
        <v>13919</v>
      </c>
      <c r="F30" s="71">
        <f>'Niveau 5'!L60</f>
        <v>13919</v>
      </c>
      <c r="G30" s="72">
        <f t="shared" si="12"/>
        <v>147.85</v>
      </c>
      <c r="H30" s="73">
        <f t="shared" si="13"/>
        <v>16.2</v>
      </c>
      <c r="I30" s="72">
        <f t="shared" si="14"/>
        <v>695.95</v>
      </c>
      <c r="J30" s="72">
        <f t="shared" si="15"/>
        <v>695.95</v>
      </c>
    </row>
    <row r="31" spans="1:10" ht="14.65" customHeight="1" x14ac:dyDescent="0.2">
      <c r="A31" s="74" t="str">
        <f t="shared" si="11"/>
        <v>Niveau découverte</v>
      </c>
      <c r="B31" s="74">
        <f>'Niveau découverte'!A55</f>
        <v>11</v>
      </c>
      <c r="C31" s="74">
        <f>'Niveau découverte'!D55</f>
        <v>1263</v>
      </c>
      <c r="D31" s="75">
        <f>'Niveau découverte'!J55</f>
        <v>105</v>
      </c>
      <c r="E31" s="74">
        <f>'Niveau découverte'!K55</f>
        <v>104.8</v>
      </c>
      <c r="F31" s="74">
        <f>'Niveau découverte'!L55</f>
        <v>2555</v>
      </c>
      <c r="G31" s="75">
        <f t="shared" si="12"/>
        <v>114.81818181818181</v>
      </c>
      <c r="H31" s="76">
        <f t="shared" si="13"/>
        <v>9.545454545454545</v>
      </c>
      <c r="I31" s="75">
        <f t="shared" si="14"/>
        <v>9.5272727272727273</v>
      </c>
      <c r="J31" s="75">
        <f t="shared" si="15"/>
        <v>232.27272727272728</v>
      </c>
    </row>
    <row r="32" spans="1:10" ht="14.65" customHeight="1" x14ac:dyDescent="0.2">
      <c r="A32" s="13" t="s">
        <v>374</v>
      </c>
      <c r="B32" s="13">
        <f>Reconnaissance!A89</f>
        <v>20</v>
      </c>
      <c r="C32" s="13">
        <f>Reconnaissance!D89</f>
        <v>2743</v>
      </c>
      <c r="D32" s="13"/>
      <c r="E32" s="13"/>
      <c r="F32" s="13"/>
      <c r="G32" s="77">
        <f t="shared" si="12"/>
        <v>137.15</v>
      </c>
      <c r="H32" s="78"/>
      <c r="I32" s="77"/>
      <c r="J32" s="77"/>
    </row>
    <row r="34" spans="1:10" ht="25.35" customHeight="1" x14ac:dyDescent="0.2">
      <c r="A34" s="171" t="s">
        <v>375</v>
      </c>
      <c r="B34" s="171"/>
      <c r="C34" s="171"/>
      <c r="D34" s="171"/>
      <c r="E34" s="171"/>
      <c r="F34" s="171"/>
      <c r="G34" s="171"/>
      <c r="H34" s="171"/>
      <c r="I34" s="171"/>
      <c r="J34" s="171"/>
    </row>
    <row r="35" spans="1:10" ht="25.35" customHeight="1" x14ac:dyDescent="0.2">
      <c r="A35" s="57" t="str">
        <f>A5</f>
        <v>Niveau</v>
      </c>
      <c r="B35" s="57" t="str">
        <f t="shared" ref="B35:J35" si="16">B25</f>
        <v>Nb Rando</v>
      </c>
      <c r="C35" s="57" t="str">
        <f t="shared" si="16"/>
        <v>Total km Voiture A/R</v>
      </c>
      <c r="D35" s="57" t="str">
        <f t="shared" si="16"/>
        <v>Total Participants</v>
      </c>
      <c r="E35" s="57" t="str">
        <f t="shared" si="16"/>
        <v>Total km Rando</v>
      </c>
      <c r="F35" s="57" t="str">
        <f t="shared" si="16"/>
        <v>Total Dénivelé</v>
      </c>
      <c r="G35" s="57" t="str">
        <f t="shared" si="16"/>
        <v>Moyenne  km Voiture A/R</v>
      </c>
      <c r="H35" s="58" t="str">
        <f t="shared" si="16"/>
        <v>Moyenne Participants</v>
      </c>
      <c r="I35" s="57" t="str">
        <f t="shared" si="16"/>
        <v>Moyenne  km Rando</v>
      </c>
      <c r="J35" s="57" t="str">
        <f t="shared" si="16"/>
        <v>Moyenne Dénivelé</v>
      </c>
    </row>
    <row r="36" spans="1:10" ht="28.35" customHeight="1" x14ac:dyDescent="0.2">
      <c r="A36" s="79" t="str">
        <f t="shared" ref="A36:A42" si="17">A26</f>
        <v>Niveau 1</v>
      </c>
      <c r="B36" s="80">
        <f t="shared" ref="B36:F41" si="18">B6+B16+B26</f>
        <v>24</v>
      </c>
      <c r="C36" s="80">
        <f t="shared" si="18"/>
        <v>767</v>
      </c>
      <c r="D36" s="80">
        <f t="shared" si="18"/>
        <v>524</v>
      </c>
      <c r="E36" s="80">
        <f t="shared" si="18"/>
        <v>139.69999999999999</v>
      </c>
      <c r="F36" s="80">
        <f t="shared" si="18"/>
        <v>2117</v>
      </c>
      <c r="G36" s="81">
        <f t="shared" ref="G36:G42" si="19">C36/B36</f>
        <v>31.958333333333332</v>
      </c>
      <c r="H36" s="82">
        <f t="shared" ref="H36:H41" si="20">D36/B36</f>
        <v>21.833333333333332</v>
      </c>
      <c r="I36" s="81">
        <f t="shared" ref="I36:I41" si="21">(E36/B36)</f>
        <v>5.8208333333333329</v>
      </c>
      <c r="J36" s="81">
        <f t="shared" ref="J36:J41" si="22">F36/B36</f>
        <v>88.208333333333329</v>
      </c>
    </row>
    <row r="37" spans="1:10" ht="29.1" customHeight="1" x14ac:dyDescent="0.2">
      <c r="A37" s="83" t="str">
        <f t="shared" si="17"/>
        <v>Niveau 2</v>
      </c>
      <c r="B37" s="84">
        <f t="shared" si="18"/>
        <v>24</v>
      </c>
      <c r="C37" s="84">
        <f t="shared" si="18"/>
        <v>1162</v>
      </c>
      <c r="D37" s="84">
        <f t="shared" si="18"/>
        <v>798</v>
      </c>
      <c r="E37" s="84">
        <f t="shared" si="18"/>
        <v>200.25</v>
      </c>
      <c r="F37" s="84">
        <f t="shared" si="18"/>
        <v>3980</v>
      </c>
      <c r="G37" s="85">
        <f t="shared" si="19"/>
        <v>48.416666666666664</v>
      </c>
      <c r="H37" s="86">
        <f t="shared" si="20"/>
        <v>33.25</v>
      </c>
      <c r="I37" s="85">
        <f t="shared" si="21"/>
        <v>8.34375</v>
      </c>
      <c r="J37" s="85">
        <f t="shared" si="22"/>
        <v>165.83333333333334</v>
      </c>
    </row>
    <row r="38" spans="1:10" ht="29.1" customHeight="1" x14ac:dyDescent="0.2">
      <c r="A38" s="87" t="str">
        <f t="shared" si="17"/>
        <v>Niveau 3</v>
      </c>
      <c r="B38" s="88">
        <f t="shared" si="18"/>
        <v>33</v>
      </c>
      <c r="C38" s="88">
        <f t="shared" si="18"/>
        <v>1957</v>
      </c>
      <c r="D38" s="88">
        <f t="shared" si="18"/>
        <v>727</v>
      </c>
      <c r="E38" s="88">
        <f t="shared" si="18"/>
        <v>420.7</v>
      </c>
      <c r="F38" s="88">
        <f t="shared" si="18"/>
        <v>10689</v>
      </c>
      <c r="G38" s="89">
        <f t="shared" si="19"/>
        <v>59.303030303030305</v>
      </c>
      <c r="H38" s="90">
        <f t="shared" si="20"/>
        <v>22.030303030303031</v>
      </c>
      <c r="I38" s="89">
        <f t="shared" si="21"/>
        <v>12.748484848484848</v>
      </c>
      <c r="J38" s="89">
        <f t="shared" si="22"/>
        <v>323.90909090909093</v>
      </c>
    </row>
    <row r="39" spans="1:10" ht="28.35" customHeight="1" x14ac:dyDescent="0.2">
      <c r="A39" s="91" t="str">
        <f t="shared" si="17"/>
        <v>Niveau 4</v>
      </c>
      <c r="B39" s="92">
        <f t="shared" si="18"/>
        <v>34</v>
      </c>
      <c r="C39" s="92">
        <f t="shared" si="18"/>
        <v>3774</v>
      </c>
      <c r="D39" s="92">
        <f t="shared" si="18"/>
        <v>443</v>
      </c>
      <c r="E39" s="92">
        <f t="shared" si="18"/>
        <v>472.3</v>
      </c>
      <c r="F39" s="92">
        <f t="shared" si="18"/>
        <v>18204</v>
      </c>
      <c r="G39" s="93">
        <f t="shared" si="19"/>
        <v>111</v>
      </c>
      <c r="H39" s="94">
        <f t="shared" si="20"/>
        <v>13.029411764705882</v>
      </c>
      <c r="I39" s="93">
        <f t="shared" si="21"/>
        <v>13.891176470588235</v>
      </c>
      <c r="J39" s="93">
        <f t="shared" si="22"/>
        <v>535.41176470588232</v>
      </c>
    </row>
    <row r="40" spans="1:10" ht="29.85" customHeight="1" x14ac:dyDescent="0.2">
      <c r="A40" s="95" t="str">
        <f t="shared" si="17"/>
        <v>Niveau 5</v>
      </c>
      <c r="B40" s="96">
        <f t="shared" si="18"/>
        <v>43</v>
      </c>
      <c r="C40" s="96">
        <f t="shared" si="18"/>
        <v>5777</v>
      </c>
      <c r="D40" s="96">
        <f t="shared" si="18"/>
        <v>710</v>
      </c>
      <c r="E40" s="96">
        <f t="shared" si="18"/>
        <v>14274.8</v>
      </c>
      <c r="F40" s="96">
        <f t="shared" si="18"/>
        <v>26616</v>
      </c>
      <c r="G40" s="97">
        <f t="shared" si="19"/>
        <v>134.34883720930233</v>
      </c>
      <c r="H40" s="98">
        <f t="shared" si="20"/>
        <v>16.511627906976745</v>
      </c>
      <c r="I40" s="97">
        <f t="shared" si="21"/>
        <v>331.97209302325581</v>
      </c>
      <c r="J40" s="97">
        <f t="shared" si="22"/>
        <v>618.97674418604652</v>
      </c>
    </row>
    <row r="41" spans="1:10" ht="29.85" customHeight="1" x14ac:dyDescent="0.2">
      <c r="A41" s="99" t="str">
        <f t="shared" si="17"/>
        <v>Niveau découverte</v>
      </c>
      <c r="B41" s="100">
        <f t="shared" si="18"/>
        <v>33</v>
      </c>
      <c r="C41" s="100">
        <f t="shared" si="18"/>
        <v>2898</v>
      </c>
      <c r="D41" s="100">
        <f t="shared" si="18"/>
        <v>360</v>
      </c>
      <c r="E41" s="100">
        <f t="shared" si="18"/>
        <v>323.2</v>
      </c>
      <c r="F41" s="100">
        <f t="shared" si="18"/>
        <v>7347</v>
      </c>
      <c r="G41" s="101">
        <f t="shared" si="19"/>
        <v>87.818181818181813</v>
      </c>
      <c r="H41" s="102">
        <f t="shared" si="20"/>
        <v>10.909090909090908</v>
      </c>
      <c r="I41" s="101">
        <f t="shared" si="21"/>
        <v>9.7939393939393931</v>
      </c>
      <c r="J41" s="101">
        <f t="shared" si="22"/>
        <v>222.63636363636363</v>
      </c>
    </row>
    <row r="42" spans="1:10" ht="14.65" customHeight="1" x14ac:dyDescent="0.2">
      <c r="A42" s="13" t="str">
        <f t="shared" si="17"/>
        <v xml:space="preserve">Reconnaissance </v>
      </c>
      <c r="B42" s="13">
        <f>B12+B22+B32</f>
        <v>77</v>
      </c>
      <c r="C42" s="103">
        <f>C12+C22+C32</f>
        <v>7549</v>
      </c>
      <c r="D42" s="13"/>
      <c r="E42" s="13"/>
      <c r="F42" s="13"/>
      <c r="G42" s="78">
        <f t="shared" si="19"/>
        <v>98.038961038961034</v>
      </c>
      <c r="H42" s="78"/>
      <c r="I42" s="13"/>
      <c r="J42" s="77"/>
    </row>
    <row r="44" spans="1:10" ht="28.35" customHeight="1" x14ac:dyDescent="0.2">
      <c r="A44" s="104" t="s">
        <v>376</v>
      </c>
      <c r="B44" s="104">
        <f>SUM(B36:B41)</f>
        <v>191</v>
      </c>
      <c r="C44" s="104">
        <f>SUM(C36:C41)</f>
        <v>16335</v>
      </c>
      <c r="D44" s="104">
        <f>SUM(D36:D41)</f>
        <v>3562</v>
      </c>
      <c r="E44" s="104">
        <f>SUM(E36:E41)</f>
        <v>15830.95</v>
      </c>
      <c r="F44" s="104">
        <f>SUM(F36:F41)</f>
        <v>68953</v>
      </c>
      <c r="G44" s="104">
        <f>SUM(G36:G41)/5</f>
        <v>94.569009866102888</v>
      </c>
      <c r="H44" s="105">
        <f>SUM(H36:H41)/5</f>
        <v>23.512753388881979</v>
      </c>
      <c r="I44" s="104">
        <f>SUM(I36:I41)/5</f>
        <v>76.514055413920318</v>
      </c>
      <c r="J44" s="104">
        <f>SUM(J36:J41)/5</f>
        <v>390.99512602081006</v>
      </c>
    </row>
    <row r="46" spans="1:10" ht="28.35" customHeight="1" x14ac:dyDescent="0.2">
      <c r="A46" s="172" t="s">
        <v>377</v>
      </c>
      <c r="B46" s="172"/>
      <c r="C46" s="172"/>
      <c r="D46" s="172"/>
      <c r="E46" s="172"/>
      <c r="F46" s="172"/>
      <c r="G46" s="172"/>
      <c r="H46" s="172"/>
      <c r="I46" s="172"/>
      <c r="J46" s="106">
        <v>56</v>
      </c>
    </row>
  </sheetData>
  <mergeCells count="7">
    <mergeCell ref="A34:J34"/>
    <mergeCell ref="A46:I46"/>
    <mergeCell ref="A1:J1"/>
    <mergeCell ref="A2:J2"/>
    <mergeCell ref="A4:J4"/>
    <mergeCell ref="A14:J14"/>
    <mergeCell ref="A24:J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Niveau 1</vt:lpstr>
      <vt:lpstr>Niveau 2</vt:lpstr>
      <vt:lpstr>Niveau 3</vt:lpstr>
      <vt:lpstr>Niveau 4</vt:lpstr>
      <vt:lpstr>Niveau 5</vt:lpstr>
      <vt:lpstr>Niveau découverte</vt:lpstr>
      <vt:lpstr>Reconnaissance</vt:lpstr>
      <vt:lpstr>Statistiques 2024-2025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674</cp:revision>
  <dcterms:created xsi:type="dcterms:W3CDTF">2021-12-24T10:35:30Z</dcterms:created>
  <dcterms:modified xsi:type="dcterms:W3CDTF">2025-09-04T17:07:09Z</dcterms:modified>
  <dc:language>fr-FR</dc:language>
</cp:coreProperties>
</file>