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 ARS Saison 2025-2026\Stats 2025-2026\Fichiers excel  25.26\"/>
    </mc:Choice>
  </mc:AlternateContent>
  <xr:revisionPtr revIDLastSave="0" documentId="13_ncr:1_{34698EDA-761E-4771-BB2F-8CB6C1C22165}" xr6:coauthVersionLast="47" xr6:coauthVersionMax="47" xr10:uidLastSave="{00000000-0000-0000-0000-000000000000}"/>
  <bookViews>
    <workbookView xWindow="240" yWindow="0" windowWidth="22800" windowHeight="11628" tabRatio="500" activeTab="3" xr2:uid="{00000000-000D-0000-FFFF-FFFF00000000}"/>
  </bookViews>
  <sheets>
    <sheet name="VTT " sheetId="1" r:id="rId1"/>
    <sheet name="Route" sheetId="4" r:id="rId2"/>
    <sheet name="VTC" sheetId="5" r:id="rId3"/>
    <sheet name="Reconnaissance" sheetId="2" r:id="rId4"/>
    <sheet name="Statistiques 2025-20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17" i="5" l="1"/>
  <c r="L48" i="5"/>
  <c r="K48" i="5"/>
  <c r="J48" i="5"/>
  <c r="D48" i="5"/>
  <c r="A48" i="5"/>
  <c r="M34" i="5"/>
  <c r="L34" i="5"/>
  <c r="K34" i="5"/>
  <c r="J34" i="5"/>
  <c r="I34" i="5"/>
  <c r="H34" i="5"/>
  <c r="G34" i="5"/>
  <c r="F34" i="5"/>
  <c r="E34" i="5"/>
  <c r="D34" i="5"/>
  <c r="C34" i="5"/>
  <c r="B34" i="5"/>
  <c r="A31" i="5"/>
  <c r="M20" i="5"/>
  <c r="L20" i="5"/>
  <c r="K20" i="5"/>
  <c r="J20" i="5"/>
  <c r="I20" i="5"/>
  <c r="H20" i="5"/>
  <c r="G20" i="5"/>
  <c r="F20" i="5"/>
  <c r="E20" i="5"/>
  <c r="D20" i="5"/>
  <c r="C20" i="5"/>
  <c r="A20" i="5"/>
  <c r="L17" i="5"/>
  <c r="K17" i="5"/>
  <c r="J17" i="5"/>
  <c r="D17" i="5"/>
  <c r="L43" i="4"/>
  <c r="K43" i="4"/>
  <c r="J43" i="4"/>
  <c r="D43" i="4"/>
  <c r="A43" i="4"/>
  <c r="M29" i="4"/>
  <c r="L29" i="4"/>
  <c r="K29" i="4"/>
  <c r="J29" i="4"/>
  <c r="I29" i="4"/>
  <c r="H29" i="4"/>
  <c r="G29" i="4"/>
  <c r="F29" i="4"/>
  <c r="E29" i="4"/>
  <c r="D29" i="4"/>
  <c r="C29" i="4"/>
  <c r="B29" i="4"/>
  <c r="L26" i="4"/>
  <c r="K26" i="4"/>
  <c r="J26" i="4"/>
  <c r="D26" i="4"/>
  <c r="A26" i="4"/>
  <c r="M13" i="4"/>
  <c r="L13" i="4"/>
  <c r="K13" i="4"/>
  <c r="J13" i="4"/>
  <c r="I13" i="4"/>
  <c r="H13" i="4"/>
  <c r="G13" i="4"/>
  <c r="F13" i="4"/>
  <c r="E13" i="4"/>
  <c r="D13" i="4"/>
  <c r="C13" i="4"/>
  <c r="A13" i="4"/>
  <c r="L10" i="4"/>
  <c r="K10" i="4"/>
  <c r="J10" i="4"/>
  <c r="D10" i="4"/>
  <c r="A10" i="4"/>
  <c r="D10" i="1"/>
  <c r="D43" i="1"/>
  <c r="L43" i="1"/>
  <c r="F16" i="3" s="1"/>
  <c r="A22" i="3"/>
  <c r="A20" i="3"/>
  <c r="C16" i="3"/>
  <c r="J15" i="3"/>
  <c r="J20" i="3" s="1"/>
  <c r="I15" i="3"/>
  <c r="I20" i="3" s="1"/>
  <c r="H15" i="3"/>
  <c r="H20" i="3" s="1"/>
  <c r="G15" i="3"/>
  <c r="G20" i="3" s="1"/>
  <c r="F15" i="3"/>
  <c r="F20" i="3" s="1"/>
  <c r="E15" i="3"/>
  <c r="E20" i="3" s="1"/>
  <c r="D15" i="3"/>
  <c r="D20" i="3" s="1"/>
  <c r="C15" i="3"/>
  <c r="C20" i="3" s="1"/>
  <c r="B15" i="3"/>
  <c r="B20" i="3" s="1"/>
  <c r="A15" i="3"/>
  <c r="A14" i="3"/>
  <c r="C11" i="3"/>
  <c r="A11" i="3"/>
  <c r="A16" i="3" s="1"/>
  <c r="A21" i="3" s="1"/>
  <c r="J10" i="3"/>
  <c r="I10" i="3"/>
  <c r="H10" i="3"/>
  <c r="G10" i="3"/>
  <c r="F10" i="3"/>
  <c r="E10" i="3"/>
  <c r="D10" i="3"/>
  <c r="C10" i="3"/>
  <c r="B10" i="3"/>
  <c r="A10" i="3"/>
  <c r="A9" i="3"/>
  <c r="C6" i="3"/>
  <c r="A4" i="3"/>
  <c r="A1" i="3"/>
  <c r="A24" i="2"/>
  <c r="B17" i="3" s="1"/>
  <c r="A19" i="2"/>
  <c r="A18" i="2"/>
  <c r="D16" i="2"/>
  <c r="C12" i="3" s="1"/>
  <c r="B12" i="3"/>
  <c r="A11" i="2"/>
  <c r="A10" i="2"/>
  <c r="D8" i="2"/>
  <c r="C7" i="3" s="1"/>
  <c r="A8" i="2"/>
  <c r="B7" i="3" s="1"/>
  <c r="I3" i="2"/>
  <c r="I19" i="2" s="1"/>
  <c r="H3" i="2"/>
  <c r="H11" i="2" s="1"/>
  <c r="H19" i="2" s="1"/>
  <c r="G3" i="2"/>
  <c r="G19" i="2" s="1"/>
  <c r="F3" i="2"/>
  <c r="F19" i="2" s="1"/>
  <c r="E3" i="2"/>
  <c r="E19" i="2" s="1"/>
  <c r="D3" i="2"/>
  <c r="D19" i="2" s="1"/>
  <c r="D24" i="2" s="1"/>
  <c r="C17" i="3" s="1"/>
  <c r="C3" i="2"/>
  <c r="C19" i="2" s="1"/>
  <c r="B3" i="2"/>
  <c r="B19" i="2" s="1"/>
  <c r="A2" i="2"/>
  <c r="A1" i="2"/>
  <c r="K43" i="1"/>
  <c r="E16" i="3" s="1"/>
  <c r="J43" i="1"/>
  <c r="D16" i="3" s="1"/>
  <c r="A43" i="1"/>
  <c r="B16" i="3" s="1"/>
  <c r="M29" i="1"/>
  <c r="L29" i="1"/>
  <c r="K29" i="1"/>
  <c r="J29" i="1"/>
  <c r="I29" i="1"/>
  <c r="H29" i="1"/>
  <c r="G29" i="1"/>
  <c r="F29" i="1"/>
  <c r="E29" i="1"/>
  <c r="D29" i="1"/>
  <c r="C29" i="1"/>
  <c r="B29" i="1"/>
  <c r="L26" i="1"/>
  <c r="F11" i="3" s="1"/>
  <c r="K26" i="1"/>
  <c r="E11" i="3" s="1"/>
  <c r="J26" i="1"/>
  <c r="D11" i="3" s="1"/>
  <c r="A26" i="1"/>
  <c r="B11" i="3" s="1"/>
  <c r="M13" i="1"/>
  <c r="L13" i="1"/>
  <c r="K13" i="1"/>
  <c r="J13" i="1"/>
  <c r="I13" i="1"/>
  <c r="H13" i="1"/>
  <c r="G13" i="1"/>
  <c r="F13" i="1"/>
  <c r="E13" i="1"/>
  <c r="D13" i="1"/>
  <c r="C13" i="1"/>
  <c r="A13" i="1"/>
  <c r="L10" i="1"/>
  <c r="F6" i="3" s="1"/>
  <c r="K10" i="1"/>
  <c r="E6" i="3" s="1"/>
  <c r="J10" i="1"/>
  <c r="D6" i="3" s="1"/>
  <c r="A10" i="1"/>
  <c r="B6" i="3" s="1"/>
  <c r="D26" i="1" l="1"/>
  <c r="G17" i="3"/>
  <c r="B22" i="3"/>
  <c r="B21" i="3"/>
  <c r="B24" i="3" s="1"/>
  <c r="I6" i="3"/>
  <c r="E21" i="3"/>
  <c r="D21" i="3"/>
  <c r="H6" i="3"/>
  <c r="F21" i="3"/>
  <c r="J6" i="3"/>
  <c r="G7" i="3"/>
  <c r="C22" i="3"/>
  <c r="I11" i="3"/>
  <c r="I16" i="3"/>
  <c r="G11" i="3"/>
  <c r="G16" i="3"/>
  <c r="H11" i="3"/>
  <c r="J11" i="3"/>
  <c r="H16" i="3"/>
  <c r="J16" i="3"/>
  <c r="G12" i="3"/>
  <c r="G6" i="3"/>
  <c r="B11" i="2"/>
  <c r="D11" i="2"/>
  <c r="F11" i="2"/>
  <c r="C21" i="3"/>
  <c r="C11" i="2"/>
  <c r="E11" i="2"/>
  <c r="G11" i="2"/>
  <c r="I11" i="2"/>
  <c r="G22" i="3" l="1"/>
  <c r="J21" i="3"/>
  <c r="J24" i="3" s="1"/>
  <c r="F24" i="3"/>
  <c r="H21" i="3"/>
  <c r="H24" i="3" s="1"/>
  <c r="D24" i="3"/>
  <c r="C24" i="3"/>
  <c r="G21" i="3"/>
  <c r="G24" i="3" s="1"/>
  <c r="E24" i="3"/>
  <c r="I21" i="3"/>
  <c r="I24" i="3" s="1"/>
  <c r="L31" i="5"/>
  <c r="K31" i="5"/>
  <c r="D31" i="5"/>
  <c r="J31" i="5"/>
</calcChain>
</file>

<file path=xl/sharedStrings.xml><?xml version="1.0" encoding="utf-8"?>
<sst xmlns="http://schemas.openxmlformats.org/spreadsheetml/2006/main" count="225" uniqueCount="81">
  <si>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</si>
  <si>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</si>
  <si>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</si>
  <si>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</si>
  <si>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</si>
  <si>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</si>
  <si>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</si>
  <si>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</si>
  <si>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</si>
  <si>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</si>
  <si>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</si>
  <si>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Dénivelé</t>
  </si>
  <si>
    <t>Commentaire</t>
  </si>
  <si>
    <t>Niveau</t>
  </si>
  <si>
    <t>Nb Sortie</t>
  </si>
  <si>
    <t>Total km Voiture A/R</t>
  </si>
  <si>
    <t>Total Participants</t>
  </si>
  <si>
    <t>Total km Sortie</t>
  </si>
  <si>
    <t>Total Dénivelé</t>
  </si>
  <si>
    <t>Moyenne  km Voiture A/R</t>
  </si>
  <si>
    <t>Moyenne Participants</t>
  </si>
  <si>
    <t>Moyenne  km Sortie</t>
  </si>
  <si>
    <t>Moyenne Dénivelé</t>
  </si>
  <si>
    <t>VTC</t>
  </si>
  <si>
    <t xml:space="preserve">Reconnaissance </t>
  </si>
  <si>
    <t xml:space="preserve">Tous les groupes </t>
  </si>
  <si>
    <t xml:space="preserve">Plus grand nombre de participants dans une sortie :  </t>
  </si>
  <si>
    <t>vent violent</t>
  </si>
  <si>
    <t>T1 Saison 2025-2026</t>
  </si>
  <si>
    <t>T2 Saison 2025-2026</t>
  </si>
  <si>
    <t>T3 Saison 2025-2026</t>
  </si>
  <si>
    <t>Récapitulatif Saison 2025-2026</t>
  </si>
  <si>
    <t>Saison 2025-2026</t>
  </si>
  <si>
    <t xml:space="preserve">Activité Cyclo </t>
  </si>
  <si>
    <t>St Gely vers Prades</t>
  </si>
  <si>
    <t>Oui avec Don</t>
  </si>
  <si>
    <t>Non</t>
  </si>
  <si>
    <t>RAS</t>
  </si>
  <si>
    <t>Calvié Bernard</t>
  </si>
  <si>
    <t>Quesson Patrice</t>
  </si>
  <si>
    <t>Restincliéres Prades</t>
  </si>
  <si>
    <t>Poisson Pascale</t>
  </si>
  <si>
    <t>Calvié B et Quesson P animateur en formation - 4 crevaisons - 2 vélos remorques pour le retour à partir de Prades -</t>
  </si>
  <si>
    <t>Aniane</t>
  </si>
  <si>
    <t>2 crevaisons et 1 chute mais très belle rando vélo</t>
  </si>
  <si>
    <t>Marsillargues - Lunel</t>
  </si>
  <si>
    <t>Laulo Salagou Bories Clermont Lacoste</t>
  </si>
  <si>
    <t>2 crevaisons - belle rando</t>
  </si>
  <si>
    <t>Valflaunès</t>
  </si>
  <si>
    <t>Vacances scolaires</t>
  </si>
  <si>
    <t>Saint Mathieu</t>
  </si>
  <si>
    <t>Pascale Poisson grippée ( OK autorisation MM)</t>
  </si>
  <si>
    <t>Villeneuve Les Maguelonne</t>
  </si>
  <si>
    <t>Belle rando</t>
  </si>
  <si>
    <t>Pas d'animateur</t>
  </si>
  <si>
    <t>pas d'animateur disponible</t>
  </si>
  <si>
    <t>Pas de sortie</t>
  </si>
  <si>
    <t>pas de sortie</t>
  </si>
  <si>
    <t>Source de la Valadière</t>
  </si>
  <si>
    <t>belle sortie</t>
  </si>
  <si>
    <t>Sortie annulée</t>
  </si>
  <si>
    <t>Lac du Cres</t>
  </si>
  <si>
    <t>11.02/2026</t>
  </si>
  <si>
    <t>Bernard Calvié</t>
  </si>
  <si>
    <t>Pont Des Cammaous ' Aleyrac</t>
  </si>
  <si>
    <t>Claret Mas Neuf</t>
  </si>
  <si>
    <t>Assas - Montaud</t>
  </si>
  <si>
    <t>Oui sans Don</t>
  </si>
  <si>
    <t>un abandon pb de pneu à 3 km</t>
  </si>
  <si>
    <t>Assas</t>
  </si>
  <si>
    <t>Ganges - Golfe de Cazilhac</t>
  </si>
  <si>
    <t>Pascale Poisson</t>
  </si>
  <si>
    <t>Patrice Quesson</t>
  </si>
  <si>
    <t>Causse de la Selle</t>
  </si>
  <si>
    <t>Ganges/Sumène/Saint Martial</t>
  </si>
  <si>
    <t>Patrice QUESSON</t>
  </si>
  <si>
    <t>Saint Bauzille de Montmel / Sommières</t>
  </si>
  <si>
    <t>vent annulé</t>
  </si>
  <si>
    <t>Vailhauquès</t>
  </si>
  <si>
    <t>Bernard Calvie</t>
  </si>
  <si>
    <t>RAS - route après la pluie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</si>
</sst>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6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Liberation Sans"/>
      <family val="2"/>
    </font>
    <font>
      <sz val="10"/>
      <color theme="0"/>
      <name val="Liberation Sans"/>
      <family val="2"/>
    </font>
    <font>
      <sz val="10"/>
      <color theme="1"/>
      <name val="Calibri"/>
      <family val="2"/>
      <scheme val="minor"/>
    </font>
    <font>
      <sz val="10"/>
      <color rgb="FF434343"/>
      <name val="Roboto"/>
    </font>
    <font>
      <sz val="10"/>
      <name val="Arial"/>
      <family val="2"/>
    </font>
    <font>
      <sz val="9"/>
      <color rgb="FF434343"/>
      <name val="Roboto"/>
    </font>
    <font>
      <sz val="10"/>
      <color theme="0"/>
      <name val="Arial"/>
      <family val="2"/>
    </font>
    <font>
      <sz val="10"/>
      <color theme="0"/>
      <name val="Roboto"/>
    </font>
  </fonts>
  <fills count="1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FC0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993300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EEEEEE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1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wrapText="1"/>
    </xf>
    <xf numFmtId="1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14" fontId="7" fillId="8" borderId="2" xfId="0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14" fontId="0" fillId="8" borderId="2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wrapText="1"/>
    </xf>
    <xf numFmtId="14" fontId="0" fillId="9" borderId="2" xfId="0" applyNumberForma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3" fillId="9" borderId="2" xfId="0" applyFont="1" applyFill="1" applyBorder="1"/>
    <xf numFmtId="1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4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14" fontId="7" fillId="7" borderId="2" xfId="0" applyNumberFormat="1" applyFont="1" applyFill="1" applyBorder="1" applyAlignment="1">
      <alignment horizontal="center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wrapText="1"/>
    </xf>
    <xf numFmtId="14" fontId="10" fillId="11" borderId="2" xfId="0" applyNumberFormat="1" applyFont="1" applyFill="1" applyBorder="1" applyAlignment="1">
      <alignment vertical="center"/>
    </xf>
    <xf numFmtId="0" fontId="10" fillId="11" borderId="2" xfId="0" applyFont="1" applyFill="1" applyBorder="1" applyAlignment="1">
      <alignment vertical="center"/>
    </xf>
    <xf numFmtId="0" fontId="10" fillId="11" borderId="2" xfId="0" applyFont="1" applyFill="1" applyBorder="1" applyAlignment="1">
      <alignment horizontal="center" vertical="center"/>
    </xf>
    <xf numFmtId="0" fontId="0" fillId="11" borderId="2" xfId="0" applyFill="1" applyBorder="1"/>
    <xf numFmtId="0" fontId="0" fillId="13" borderId="2" xfId="0" applyFill="1" applyBorder="1" applyAlignment="1">
      <alignment horizontal="center"/>
    </xf>
    <xf numFmtId="14" fontId="3" fillId="13" borderId="2" xfId="0" applyNumberFormat="1" applyFont="1" applyFill="1" applyBorder="1" applyAlignment="1">
      <alignment horizontal="center"/>
    </xf>
    <xf numFmtId="0" fontId="3" fillId="13" borderId="2" xfId="0" applyFont="1" applyFill="1" applyBorder="1"/>
    <xf numFmtId="0" fontId="3" fillId="13" borderId="2" xfId="0" applyFont="1" applyFill="1" applyBorder="1" applyAlignment="1">
      <alignment horizontal="center" wrapText="1"/>
    </xf>
    <xf numFmtId="14" fontId="10" fillId="12" borderId="2" xfId="0" applyNumberFormat="1" applyFont="1" applyFill="1" applyBorder="1" applyAlignment="1">
      <alignment vertical="center"/>
    </xf>
    <xf numFmtId="0" fontId="10" fillId="12" borderId="2" xfId="0" applyFont="1" applyFill="1" applyBorder="1" applyAlignment="1">
      <alignment vertical="center"/>
    </xf>
    <xf numFmtId="0" fontId="10" fillId="1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11" fillId="14" borderId="2" xfId="0" applyNumberFormat="1" applyFont="1" applyFill="1" applyBorder="1" applyAlignment="1">
      <alignment horizontal="right" vertical="center" wrapText="1"/>
    </xf>
    <xf numFmtId="0" fontId="11" fillId="14" borderId="2" xfId="0" applyFont="1" applyFill="1" applyBorder="1" applyAlignment="1">
      <alignment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vertical="center" wrapText="1"/>
    </xf>
    <xf numFmtId="0" fontId="11" fillId="0" borderId="2" xfId="0" applyFont="1" applyBorder="1"/>
    <xf numFmtId="14" fontId="13" fillId="14" borderId="2" xfId="0" applyNumberFormat="1" applyFont="1" applyFill="1" applyBorder="1" applyAlignment="1">
      <alignment horizontal="right" vertical="center" wrapText="1"/>
    </xf>
    <xf numFmtId="0" fontId="11" fillId="14" borderId="0" xfId="0" applyFont="1" applyFill="1" applyBorder="1" applyAlignment="1">
      <alignment horizontal="right" vertical="center" wrapText="1"/>
    </xf>
    <xf numFmtId="0" fontId="11" fillId="14" borderId="0" xfId="0" applyFont="1" applyFill="1" applyBorder="1" applyAlignment="1">
      <alignment vertical="center" wrapText="1"/>
    </xf>
    <xf numFmtId="0" fontId="0" fillId="0" borderId="0" xfId="0" applyBorder="1"/>
    <xf numFmtId="0" fontId="0" fillId="12" borderId="2" xfId="0" applyFill="1" applyBorder="1"/>
    <xf numFmtId="0" fontId="0" fillId="4" borderId="4" xfId="0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4" xfId="0" applyFill="1" applyBorder="1"/>
    <xf numFmtId="0" fontId="11" fillId="15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vertical="center" wrapText="1"/>
    </xf>
    <xf numFmtId="0" fontId="12" fillId="15" borderId="2" xfId="0" applyFont="1" applyFill="1" applyBorder="1" applyAlignment="1">
      <alignment vertical="center" wrapText="1"/>
    </xf>
    <xf numFmtId="14" fontId="11" fillId="0" borderId="2" xfId="0" applyNumberFormat="1" applyFont="1" applyBorder="1"/>
    <xf numFmtId="0" fontId="2" fillId="9" borderId="2" xfId="0" applyFont="1" applyFill="1" applyBorder="1" applyAlignment="1">
      <alignment horizontal="center"/>
    </xf>
    <xf numFmtId="14" fontId="11" fillId="8" borderId="2" xfId="0" applyNumberFormat="1" applyFont="1" applyFill="1" applyBorder="1" applyAlignment="1">
      <alignment horizontal="right" vertical="center" wrapText="1"/>
    </xf>
    <xf numFmtId="14" fontId="15" fillId="7" borderId="2" xfId="0" applyNumberFormat="1" applyFont="1" applyFill="1" applyBorder="1" applyAlignment="1">
      <alignment horizontal="righ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vertical="center" wrapText="1"/>
    </xf>
    <xf numFmtId="0" fontId="15" fillId="7" borderId="2" xfId="0" applyFont="1" applyFill="1" applyBorder="1" applyAlignment="1">
      <alignment horizontal="right" vertical="center" wrapText="1"/>
    </xf>
    <xf numFmtId="0" fontId="7" fillId="16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8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"/>
  <sheetViews>
    <sheetView workbookViewId="0">
      <selection activeCell="C19" sqref="C19"/>
    </sheetView>
  </sheetViews>
  <sheetFormatPr baseColWidth="10" defaultColWidth="11.6640625" defaultRowHeight="13.2"/>
  <cols>
    <col min="1" max="1" width="5.5546875" style="1" customWidth="1"/>
    <col min="2" max="2" width="10.44140625" style="2" customWidth="1"/>
    <col min="3" max="3" width="38.88671875" customWidth="1"/>
    <col min="4" max="4" width="9.44140625" style="1" customWidth="1"/>
    <col min="5" max="5" width="17" customWidth="1"/>
    <col min="6" max="6" width="18.6640625" style="1" customWidth="1"/>
    <col min="7" max="7" width="13" style="1" customWidth="1"/>
    <col min="8" max="8" width="18.6640625" style="1" customWidth="1"/>
    <col min="9" max="9" width="17.88671875" style="1" customWidth="1"/>
    <col min="10" max="10" width="11.109375" style="1" customWidth="1"/>
    <col min="11" max="11" width="4.44140625" style="1" customWidth="1"/>
    <col min="12" max="12" width="8.5546875" style="1" customWidth="1"/>
    <col min="13" max="13" width="25.6640625" style="1" customWidth="1"/>
    <col min="14" max="23" width="11.5546875" style="1" customWidth="1"/>
  </cols>
  <sheetData>
    <row r="1" spans="1:23" ht="24.6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3" ht="24.6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23">
      <c r="A4" s="39">
        <v>0</v>
      </c>
      <c r="B4" s="3"/>
      <c r="C4" s="4"/>
      <c r="D4" s="5"/>
      <c r="E4" s="4"/>
      <c r="F4" s="5"/>
      <c r="G4" s="5"/>
      <c r="H4" s="5"/>
      <c r="I4" s="5"/>
      <c r="J4" s="5"/>
      <c r="K4" s="5"/>
      <c r="L4" s="5"/>
      <c r="M4" s="6"/>
      <c r="T4"/>
      <c r="U4"/>
      <c r="V4"/>
      <c r="W4"/>
    </row>
    <row r="5" spans="1:23">
      <c r="A5" s="40">
        <v>0</v>
      </c>
      <c r="B5" s="3"/>
      <c r="C5" s="4"/>
      <c r="D5" s="5"/>
      <c r="E5" s="4"/>
      <c r="F5" s="5"/>
      <c r="G5" s="5"/>
      <c r="H5" s="5"/>
      <c r="I5" s="5"/>
      <c r="J5" s="5"/>
      <c r="K5" s="5"/>
      <c r="L5" s="5"/>
      <c r="M5" s="5"/>
      <c r="T5"/>
      <c r="U5"/>
      <c r="V5"/>
      <c r="W5"/>
    </row>
    <row r="6" spans="1:23">
      <c r="A6" s="39">
        <v>0</v>
      </c>
      <c r="B6" s="3"/>
      <c r="C6" s="4"/>
      <c r="D6" s="5"/>
      <c r="E6" s="4"/>
      <c r="F6" s="5"/>
      <c r="G6" s="4"/>
      <c r="H6" s="5"/>
      <c r="I6" s="5"/>
      <c r="J6" s="5"/>
      <c r="K6" s="5"/>
      <c r="L6" s="5"/>
      <c r="M6" s="5"/>
      <c r="V6"/>
      <c r="W6"/>
    </row>
    <row r="7" spans="1:23">
      <c r="A7" s="40">
        <v>0</v>
      </c>
      <c r="B7" s="3"/>
      <c r="C7" s="4"/>
      <c r="D7" s="5"/>
      <c r="E7" s="4"/>
      <c r="F7" s="5"/>
      <c r="G7" s="4"/>
      <c r="H7" s="4"/>
      <c r="I7" s="4"/>
      <c r="J7" s="5"/>
      <c r="K7" s="5"/>
      <c r="L7" s="5"/>
      <c r="M7" s="6"/>
    </row>
    <row r="8" spans="1:23">
      <c r="A8" s="39">
        <v>0</v>
      </c>
      <c r="B8" s="3"/>
      <c r="C8" s="4"/>
      <c r="D8" s="5"/>
      <c r="E8" s="4"/>
      <c r="F8" s="5"/>
      <c r="G8" s="4"/>
      <c r="H8" s="4"/>
      <c r="I8" s="4"/>
      <c r="J8" s="5"/>
      <c r="K8" s="5"/>
      <c r="L8" s="5"/>
      <c r="M8" s="6"/>
    </row>
    <row r="9" spans="1:23">
      <c r="A9" s="40">
        <v>0</v>
      </c>
      <c r="B9" s="13"/>
      <c r="C9" s="4"/>
      <c r="D9" s="5"/>
      <c r="E9" s="4"/>
      <c r="F9" s="5"/>
      <c r="G9" s="4"/>
      <c r="H9" s="4"/>
      <c r="I9" s="4"/>
      <c r="J9" s="5"/>
      <c r="K9" s="5"/>
      <c r="L9" s="5"/>
      <c r="M9" s="5"/>
    </row>
    <row r="10" spans="1:23">
      <c r="A10" s="41">
        <f>SUM(A4:A9)</f>
        <v>0</v>
      </c>
      <c r="B10" s="42"/>
      <c r="C10" s="43"/>
      <c r="D10" s="41">
        <f>SUM(D4:D9)</f>
        <v>0</v>
      </c>
      <c r="E10" s="43"/>
      <c r="F10" s="41"/>
      <c r="G10" s="41"/>
      <c r="H10" s="41"/>
      <c r="I10" s="41"/>
      <c r="J10" s="41">
        <f>SUM(J4:J9)</f>
        <v>0</v>
      </c>
      <c r="K10" s="41">
        <f>SUM(K4:K9)</f>
        <v>0</v>
      </c>
      <c r="L10" s="41">
        <f>SUM(L4:L9)</f>
        <v>0</v>
      </c>
      <c r="M10" s="41"/>
    </row>
    <row r="11" spans="1:23">
      <c r="A11" s="5"/>
      <c r="B11" s="3"/>
      <c r="C11" s="4"/>
      <c r="D11" s="5"/>
      <c r="E11" s="4"/>
      <c r="F11" s="5"/>
      <c r="G11" s="5"/>
      <c r="H11" s="5"/>
      <c r="I11" s="5"/>
      <c r="J11" s="5"/>
      <c r="K11" s="5"/>
      <c r="L11" s="5"/>
      <c r="M11" s="5"/>
    </row>
    <row r="12" spans="1:23" ht="24.6">
      <c r="A12" s="110" t="s">
        <v>29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23">
      <c r="A13" s="5" t="str">
        <f>3:3</f>
        <v>Faite</v>
      </c>
      <c r="B13" s="3" t="s">
        <v>1</v>
      </c>
      <c r="C13" s="4" t="str">
        <f t="shared" ref="C13:M13" si="0">C3</f>
        <v>Lieu de la mission</v>
      </c>
      <c r="D13" s="5" t="str">
        <f t="shared" si="0"/>
        <v>Trajet A/R</v>
      </c>
      <c r="E13" s="4" t="str">
        <f t="shared" si="0"/>
        <v>Animateur n°1</v>
      </c>
      <c r="F13" s="5" t="str">
        <f t="shared" si="0"/>
        <v>Véhicule Animateur 1</v>
      </c>
      <c r="G13" s="5" t="str">
        <f t="shared" si="0"/>
        <v>Animateur n°2</v>
      </c>
      <c r="H13" s="5" t="str">
        <f t="shared" si="0"/>
        <v>Véhicule Animateur 2</v>
      </c>
      <c r="I13" s="5" t="str">
        <f t="shared" si="0"/>
        <v>Animateur n°3</v>
      </c>
      <c r="J13" s="5" t="str">
        <f t="shared" si="0"/>
        <v>Participants</v>
      </c>
      <c r="K13" s="5" t="str">
        <f t="shared" si="0"/>
        <v>Km</v>
      </c>
      <c r="L13" s="5" t="str">
        <f t="shared" si="0"/>
        <v>Dénivelé</v>
      </c>
      <c r="M13" s="5" t="str">
        <f t="shared" si="0"/>
        <v>Commentaire</v>
      </c>
    </row>
    <row r="14" spans="1:23">
      <c r="A14" s="5">
        <v>0</v>
      </c>
      <c r="B14" s="3"/>
      <c r="C14" s="4"/>
      <c r="D14" s="5"/>
      <c r="E14" s="4"/>
      <c r="F14" s="5"/>
      <c r="G14" s="4"/>
      <c r="H14" s="4"/>
      <c r="I14" s="4"/>
      <c r="J14" s="5"/>
      <c r="K14" s="5"/>
      <c r="L14" s="5"/>
      <c r="M14" s="6"/>
    </row>
    <row r="15" spans="1:23">
      <c r="A15" s="5">
        <v>0</v>
      </c>
      <c r="B15" s="3"/>
      <c r="C15" s="4"/>
      <c r="D15" s="5"/>
      <c r="E15" s="4"/>
      <c r="F15" s="5"/>
      <c r="G15" s="4"/>
      <c r="H15" s="5"/>
      <c r="I15" s="4"/>
      <c r="J15" s="5"/>
      <c r="K15" s="5"/>
      <c r="L15" s="5"/>
      <c r="M15" s="6"/>
    </row>
    <row r="16" spans="1:23">
      <c r="A16" s="5">
        <v>0</v>
      </c>
      <c r="B16" s="3"/>
      <c r="C16" s="4"/>
      <c r="D16" s="5"/>
      <c r="E16" s="4"/>
      <c r="F16" s="5"/>
      <c r="G16" s="4"/>
      <c r="H16" s="5"/>
      <c r="I16" s="4"/>
      <c r="J16" s="5"/>
      <c r="K16" s="5"/>
      <c r="L16" s="5"/>
      <c r="M16" s="6"/>
    </row>
    <row r="17" spans="1:13">
      <c r="A17" s="5">
        <v>0</v>
      </c>
      <c r="B17" s="3"/>
      <c r="C17" s="4"/>
      <c r="D17" s="5"/>
      <c r="E17" s="4"/>
      <c r="F17" s="5"/>
      <c r="G17" s="4"/>
      <c r="H17" s="5"/>
      <c r="I17" s="4"/>
      <c r="J17" s="5"/>
      <c r="K17" s="5"/>
      <c r="L17" s="5"/>
      <c r="M17" s="6"/>
    </row>
    <row r="18" spans="1:13">
      <c r="A18" s="56">
        <v>0</v>
      </c>
      <c r="B18" s="44"/>
      <c r="C18" s="45"/>
      <c r="D18" s="46"/>
      <c r="E18" s="45"/>
      <c r="F18" s="46"/>
      <c r="G18" s="45"/>
      <c r="H18" s="46"/>
      <c r="I18" s="45"/>
      <c r="J18" s="46"/>
      <c r="K18" s="46"/>
      <c r="L18" s="46"/>
      <c r="M18" s="47"/>
    </row>
    <row r="19" spans="1:13">
      <c r="A19" s="5">
        <v>0</v>
      </c>
      <c r="B19" s="48"/>
      <c r="C19" s="45"/>
      <c r="D19" s="46"/>
      <c r="E19" s="45"/>
      <c r="F19" s="46"/>
      <c r="G19" s="45"/>
      <c r="H19" s="46"/>
      <c r="I19" s="45"/>
      <c r="J19" s="46"/>
      <c r="K19" s="46"/>
      <c r="L19" s="46"/>
      <c r="M19" s="49"/>
    </row>
    <row r="20" spans="1:13">
      <c r="A20" s="55">
        <v>0</v>
      </c>
      <c r="B20" s="50"/>
      <c r="C20" s="57"/>
      <c r="D20" s="51"/>
      <c r="E20" s="57"/>
      <c r="F20" s="51"/>
      <c r="G20" s="51"/>
      <c r="H20" s="51"/>
      <c r="I20" s="51"/>
      <c r="J20" s="51"/>
      <c r="K20" s="51"/>
      <c r="L20" s="51"/>
      <c r="M20" s="51"/>
    </row>
    <row r="21" spans="1:13">
      <c r="A21" s="56">
        <v>0</v>
      </c>
      <c r="B21" s="50"/>
      <c r="C21" s="52"/>
      <c r="D21" s="53"/>
      <c r="E21" s="52"/>
      <c r="F21" s="53"/>
      <c r="G21" s="53"/>
      <c r="H21" s="53"/>
      <c r="I21" s="53"/>
      <c r="J21" s="53"/>
      <c r="K21" s="53"/>
      <c r="L21" s="53"/>
      <c r="M21" s="54"/>
    </row>
    <row r="22" spans="1:13">
      <c r="A22" s="56">
        <v>0</v>
      </c>
      <c r="B22" s="50"/>
      <c r="C22" s="52"/>
      <c r="D22" s="53"/>
      <c r="E22" s="52"/>
      <c r="F22" s="53"/>
      <c r="G22" s="53"/>
      <c r="H22" s="53"/>
      <c r="I22" s="53"/>
      <c r="J22" s="53"/>
      <c r="K22" s="53"/>
      <c r="L22" s="53"/>
      <c r="M22" s="54"/>
    </row>
    <row r="23" spans="1:13">
      <c r="A23" s="56">
        <v>0</v>
      </c>
      <c r="B23" s="50"/>
      <c r="C23" s="52"/>
      <c r="D23" s="53"/>
      <c r="E23" s="52"/>
      <c r="F23" s="53"/>
      <c r="G23" s="53"/>
      <c r="H23" s="53"/>
      <c r="I23" s="53"/>
      <c r="J23" s="53"/>
      <c r="K23" s="53"/>
      <c r="L23" s="53"/>
      <c r="M23" s="54"/>
    </row>
    <row r="24" spans="1:13">
      <c r="A24" s="56">
        <v>0</v>
      </c>
      <c r="B24" s="50"/>
      <c r="C24" s="52"/>
      <c r="D24" s="53"/>
      <c r="E24" s="52"/>
      <c r="F24" s="53"/>
      <c r="G24" s="53"/>
      <c r="H24" s="53"/>
      <c r="I24" s="53"/>
      <c r="J24" s="53"/>
      <c r="K24" s="53"/>
      <c r="L24" s="53"/>
      <c r="M24" s="54"/>
    </row>
    <row r="25" spans="1:13">
      <c r="A25" s="56">
        <v>0</v>
      </c>
      <c r="B25" s="50"/>
      <c r="C25" s="52"/>
      <c r="D25" s="53"/>
      <c r="E25" s="52"/>
      <c r="F25" s="53"/>
      <c r="G25" s="53"/>
      <c r="H25" s="53"/>
      <c r="I25" s="53"/>
      <c r="J25" s="53"/>
      <c r="K25" s="53"/>
      <c r="L25" s="53"/>
      <c r="M25" s="54" t="s">
        <v>27</v>
      </c>
    </row>
    <row r="26" spans="1:13">
      <c r="A26" s="41">
        <f>SUM(A14:A25)</f>
        <v>0</v>
      </c>
      <c r="B26" s="42"/>
      <c r="C26" s="43"/>
      <c r="D26" s="41">
        <f t="shared" ref="D26" si="1">SUM(A26:C26)</f>
        <v>0</v>
      </c>
      <c r="E26" s="43"/>
      <c r="F26" s="41"/>
      <c r="G26" s="41"/>
      <c r="H26" s="41"/>
      <c r="I26" s="41"/>
      <c r="J26" s="41">
        <f>SUM(J14:J25)</f>
        <v>0</v>
      </c>
      <c r="K26" s="41">
        <f>SUM(K14:K25)</f>
        <v>0</v>
      </c>
      <c r="L26" s="41">
        <f>SUM(L14:L25)</f>
        <v>0</v>
      </c>
      <c r="M26" s="41"/>
    </row>
    <row r="27" spans="1:13">
      <c r="A27" s="5"/>
      <c r="B27" s="3"/>
      <c r="C27" s="4"/>
      <c r="D27" s="5"/>
      <c r="E27" s="4"/>
      <c r="F27" s="5"/>
      <c r="G27" s="5"/>
      <c r="H27" s="5"/>
      <c r="I27" s="5"/>
      <c r="J27" s="5"/>
      <c r="K27" s="5"/>
      <c r="L27" s="5"/>
      <c r="M27" s="5"/>
    </row>
    <row r="28" spans="1:13" ht="24.6">
      <c r="A28" s="110" t="s">
        <v>30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</row>
    <row r="29" spans="1:13">
      <c r="A29" s="5" t="s">
        <v>0</v>
      </c>
      <c r="B29" s="3" t="str">
        <f t="shared" ref="B29:M29" si="2">B3</f>
        <v>Date</v>
      </c>
      <c r="C29" s="4" t="str">
        <f t="shared" si="2"/>
        <v>Lieu de la mission</v>
      </c>
      <c r="D29" s="5" t="str">
        <f t="shared" si="2"/>
        <v>Trajet A/R</v>
      </c>
      <c r="E29" s="4" t="str">
        <f t="shared" si="2"/>
        <v>Animateur n°1</v>
      </c>
      <c r="F29" s="5" t="str">
        <f t="shared" si="2"/>
        <v>Véhicule Animateur 1</v>
      </c>
      <c r="G29" s="5" t="str">
        <f t="shared" si="2"/>
        <v>Animateur n°2</v>
      </c>
      <c r="H29" s="5" t="str">
        <f t="shared" si="2"/>
        <v>Véhicule Animateur 2</v>
      </c>
      <c r="I29" s="5" t="str">
        <f t="shared" si="2"/>
        <v>Animateur n°3</v>
      </c>
      <c r="J29" s="5" t="str">
        <f t="shared" si="2"/>
        <v>Participants</v>
      </c>
      <c r="K29" s="5" t="str">
        <f t="shared" si="2"/>
        <v>Km</v>
      </c>
      <c r="L29" s="5" t="str">
        <f t="shared" si="2"/>
        <v>Dénivelé</v>
      </c>
      <c r="M29" s="5" t="str">
        <f t="shared" si="2"/>
        <v>Commentaire</v>
      </c>
    </row>
    <row r="30" spans="1:13">
      <c r="A30" s="8">
        <v>0</v>
      </c>
      <c r="B30" s="13"/>
      <c r="C30" s="9"/>
      <c r="D30" s="8"/>
      <c r="E30" s="9"/>
      <c r="F30" s="8"/>
      <c r="G30" s="8"/>
      <c r="H30" s="8"/>
      <c r="I30" s="8"/>
      <c r="J30" s="8"/>
      <c r="K30" s="8"/>
      <c r="L30" s="8"/>
      <c r="M30" s="14"/>
    </row>
    <row r="31" spans="1:13">
      <c r="A31" s="8">
        <v>0</v>
      </c>
      <c r="B31" s="13"/>
      <c r="C31" s="9"/>
      <c r="D31" s="8"/>
      <c r="E31" s="9"/>
      <c r="F31" s="8"/>
      <c r="G31" s="8"/>
      <c r="H31" s="8"/>
      <c r="I31" s="8"/>
      <c r="J31" s="8"/>
      <c r="K31" s="8"/>
      <c r="L31" s="8"/>
      <c r="M31" s="14"/>
    </row>
    <row r="32" spans="1:13">
      <c r="A32" s="8">
        <v>0</v>
      </c>
      <c r="B32" s="13"/>
      <c r="C32" s="9"/>
      <c r="D32" s="8"/>
      <c r="E32" s="9"/>
      <c r="F32" s="8"/>
      <c r="G32" s="8"/>
      <c r="H32" s="8"/>
      <c r="I32" s="8"/>
      <c r="J32" s="8"/>
      <c r="K32" s="8"/>
      <c r="L32" s="8"/>
      <c r="M32" s="14"/>
    </row>
    <row r="33" spans="1:13">
      <c r="A33" s="8">
        <v>0</v>
      </c>
      <c r="B33" s="13"/>
      <c r="C33" s="9"/>
      <c r="D33" s="8"/>
      <c r="E33" s="9"/>
      <c r="F33" s="8"/>
      <c r="G33" s="8"/>
      <c r="H33" s="8"/>
      <c r="I33" s="8"/>
      <c r="J33" s="8"/>
      <c r="K33" s="8"/>
      <c r="L33" s="8"/>
      <c r="M33" s="14"/>
    </row>
    <row r="34" spans="1:13">
      <c r="A34" s="8">
        <v>0</v>
      </c>
      <c r="B34" s="13"/>
      <c r="C34" s="9"/>
      <c r="D34" s="8"/>
      <c r="E34" s="9"/>
      <c r="F34" s="8"/>
      <c r="G34" s="8"/>
      <c r="H34" s="8"/>
      <c r="I34" s="8"/>
      <c r="J34" s="8"/>
      <c r="K34" s="8"/>
      <c r="L34" s="8"/>
      <c r="M34" s="14"/>
    </row>
    <row r="35" spans="1:13">
      <c r="A35" s="8">
        <v>0</v>
      </c>
      <c r="B35" s="13"/>
      <c r="C35" s="9"/>
      <c r="D35" s="8"/>
      <c r="E35" s="9"/>
      <c r="F35" s="8"/>
      <c r="G35" s="8"/>
      <c r="H35" s="8"/>
      <c r="I35" s="8"/>
      <c r="J35" s="8"/>
      <c r="K35" s="8"/>
      <c r="L35" s="8"/>
      <c r="M35" s="8"/>
    </row>
    <row r="36" spans="1:13">
      <c r="A36" s="8">
        <v>0</v>
      </c>
      <c r="B36" s="13"/>
      <c r="C36" s="9"/>
      <c r="D36" s="8"/>
      <c r="E36" s="9"/>
      <c r="F36" s="8"/>
      <c r="G36" s="8"/>
      <c r="H36" s="8"/>
      <c r="I36" s="8"/>
      <c r="J36" s="8"/>
      <c r="K36" s="8"/>
      <c r="L36" s="8"/>
      <c r="M36" s="14"/>
    </row>
    <row r="37" spans="1:13">
      <c r="A37" s="8">
        <v>0</v>
      </c>
      <c r="B37" s="13"/>
      <c r="C37" s="9"/>
      <c r="D37" s="8"/>
      <c r="E37" s="9"/>
      <c r="F37" s="8"/>
      <c r="G37" s="8"/>
      <c r="H37" s="8"/>
      <c r="I37" s="8"/>
      <c r="J37" s="8"/>
      <c r="K37" s="8"/>
      <c r="L37" s="8"/>
      <c r="M37" s="8"/>
    </row>
    <row r="38" spans="1:13">
      <c r="A38" s="8">
        <v>0</v>
      </c>
      <c r="B38" s="13"/>
      <c r="C38" s="9"/>
      <c r="D38" s="8"/>
      <c r="E38" s="9"/>
      <c r="F38" s="8"/>
      <c r="G38" s="8"/>
      <c r="H38" s="8"/>
      <c r="I38" s="8"/>
      <c r="J38" s="8"/>
      <c r="K38" s="8"/>
      <c r="L38" s="8"/>
      <c r="M38" s="8"/>
    </row>
    <row r="39" spans="1:13">
      <c r="A39" s="8">
        <v>0</v>
      </c>
      <c r="B39" s="13"/>
      <c r="C39" s="9"/>
      <c r="D39" s="8"/>
      <c r="E39" s="9"/>
      <c r="F39" s="8"/>
      <c r="G39" s="8"/>
      <c r="H39" s="8"/>
      <c r="I39" s="8"/>
      <c r="J39" s="8"/>
      <c r="K39" s="8"/>
      <c r="L39" s="8"/>
      <c r="M39" s="8"/>
    </row>
    <row r="40" spans="1:13">
      <c r="A40" s="8">
        <v>0</v>
      </c>
      <c r="B40" s="13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8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41">
        <f>SUM(A30:A42)</f>
        <v>0</v>
      </c>
      <c r="B43" s="42"/>
      <c r="C43" s="43"/>
      <c r="D43" s="41">
        <f>SUM(D30:D42)</f>
        <v>0</v>
      </c>
      <c r="E43" s="43"/>
      <c r="F43" s="41"/>
      <c r="G43" s="41"/>
      <c r="H43" s="41"/>
      <c r="I43" s="41"/>
      <c r="J43" s="41">
        <f>SUM(J30:J42)</f>
        <v>0</v>
      </c>
      <c r="K43" s="41">
        <f>SUM(K30:K42)</f>
        <v>0</v>
      </c>
      <c r="L43" s="41">
        <f>SUM(L30:L42)</f>
        <v>0</v>
      </c>
      <c r="M43" s="41"/>
    </row>
    <row r="47" spans="1:13">
      <c r="J47" s="10"/>
      <c r="K47" s="10"/>
      <c r="L47" s="10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4CCD-B4E4-4395-AFA5-839E1A285525}">
  <dimension ref="A1:M43"/>
  <sheetViews>
    <sheetView workbookViewId="0">
      <selection activeCell="E8" sqref="E8"/>
    </sheetView>
  </sheetViews>
  <sheetFormatPr baseColWidth="10" defaultRowHeight="13.2"/>
  <cols>
    <col min="3" max="3" width="15.88671875" customWidth="1"/>
    <col min="5" max="5" width="12.5546875" customWidth="1"/>
    <col min="6" max="6" width="19" customWidth="1"/>
    <col min="7" max="7" width="13.109375" customWidth="1"/>
    <col min="8" max="8" width="19.33203125" customWidth="1"/>
    <col min="9" max="9" width="13" customWidth="1"/>
    <col min="11" max="11" width="8.5546875" customWidth="1"/>
    <col min="12" max="12" width="9.33203125" customWidth="1"/>
    <col min="13" max="13" width="26.44140625" customWidth="1"/>
  </cols>
  <sheetData>
    <row r="1" spans="1:13" ht="24.6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4.6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>
      <c r="A4" s="39">
        <v>0</v>
      </c>
      <c r="B4" s="3"/>
      <c r="C4" s="4"/>
      <c r="D4" s="5"/>
      <c r="E4" s="4"/>
      <c r="F4" s="5"/>
      <c r="G4" s="5"/>
      <c r="H4" s="5"/>
      <c r="I4" s="5"/>
      <c r="J4" s="5"/>
      <c r="K4" s="5"/>
      <c r="L4" s="5"/>
      <c r="M4" s="6"/>
    </row>
    <row r="5" spans="1:13">
      <c r="A5" s="40">
        <v>0</v>
      </c>
      <c r="B5" s="3"/>
      <c r="C5" s="4"/>
      <c r="D5" s="5"/>
      <c r="E5" s="4"/>
      <c r="F5" s="5"/>
      <c r="G5" s="5"/>
      <c r="H5" s="5"/>
      <c r="I5" s="5"/>
      <c r="J5" s="5"/>
      <c r="K5" s="5"/>
      <c r="L5" s="5"/>
      <c r="M5" s="5"/>
    </row>
    <row r="6" spans="1:13">
      <c r="A6" s="39">
        <v>0</v>
      </c>
      <c r="B6" s="3"/>
      <c r="C6" s="4"/>
      <c r="D6" s="5"/>
      <c r="E6" s="4"/>
      <c r="F6" s="5"/>
      <c r="G6" s="4"/>
      <c r="H6" s="5"/>
      <c r="I6" s="5"/>
      <c r="J6" s="5"/>
      <c r="K6" s="5"/>
      <c r="L6" s="5"/>
      <c r="M6" s="5"/>
    </row>
    <row r="7" spans="1:13">
      <c r="A7" s="40">
        <v>0</v>
      </c>
      <c r="B7" s="3"/>
      <c r="C7" s="4"/>
      <c r="D7" s="5"/>
      <c r="E7" s="4"/>
      <c r="F7" s="5"/>
      <c r="G7" s="4"/>
      <c r="H7" s="4"/>
      <c r="I7" s="4"/>
      <c r="J7" s="5"/>
      <c r="K7" s="5"/>
      <c r="L7" s="5"/>
      <c r="M7" s="6"/>
    </row>
    <row r="8" spans="1:13">
      <c r="A8" s="39">
        <v>0</v>
      </c>
      <c r="B8" s="3"/>
      <c r="C8" s="4"/>
      <c r="D8" s="5"/>
      <c r="E8" s="4"/>
      <c r="F8" s="5"/>
      <c r="G8" s="4"/>
      <c r="H8" s="4"/>
      <c r="I8" s="4"/>
      <c r="J8" s="5"/>
      <c r="K8" s="5"/>
      <c r="L8" s="5"/>
      <c r="M8" s="6"/>
    </row>
    <row r="9" spans="1:13">
      <c r="A9" s="40">
        <v>0</v>
      </c>
      <c r="B9" s="13"/>
      <c r="C9" s="4"/>
      <c r="D9" s="5"/>
      <c r="E9" s="4"/>
      <c r="F9" s="5"/>
      <c r="G9" s="4"/>
      <c r="H9" s="4"/>
      <c r="I9" s="4"/>
      <c r="J9" s="5"/>
      <c r="K9" s="5"/>
      <c r="L9" s="5"/>
      <c r="M9" s="5"/>
    </row>
    <row r="10" spans="1:13">
      <c r="A10" s="41">
        <f>SUM(A4:A9)</f>
        <v>0</v>
      </c>
      <c r="B10" s="42"/>
      <c r="C10" s="43"/>
      <c r="D10" s="41">
        <f>SUM(D4:D9)</f>
        <v>0</v>
      </c>
      <c r="E10" s="43"/>
      <c r="F10" s="41"/>
      <c r="G10" s="41"/>
      <c r="H10" s="41"/>
      <c r="I10" s="41"/>
      <c r="J10" s="41">
        <f>SUM(J4:J9)</f>
        <v>0</v>
      </c>
      <c r="K10" s="41">
        <f>SUM(K4:K9)</f>
        <v>0</v>
      </c>
      <c r="L10" s="41">
        <f>SUM(L4:L9)</f>
        <v>0</v>
      </c>
      <c r="M10" s="41"/>
    </row>
    <row r="11" spans="1:13">
      <c r="A11" s="5"/>
      <c r="B11" s="3"/>
      <c r="C11" s="4"/>
      <c r="D11" s="5"/>
      <c r="E11" s="4"/>
      <c r="F11" s="5"/>
      <c r="G11" s="5"/>
      <c r="H11" s="5"/>
      <c r="I11" s="5"/>
      <c r="J11" s="5"/>
      <c r="K11" s="5"/>
      <c r="L11" s="5"/>
      <c r="M11" s="5"/>
    </row>
    <row r="12" spans="1:13" ht="24.6">
      <c r="A12" s="110" t="s">
        <v>29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spans="1:13">
      <c r="A13" s="5" t="str">
        <f>3:3</f>
        <v>Faite</v>
      </c>
      <c r="B13" s="3" t="s">
        <v>1</v>
      </c>
      <c r="C13" s="4" t="str">
        <f t="shared" ref="C13:M13" si="0">C3</f>
        <v>Lieu de la mission</v>
      </c>
      <c r="D13" s="5" t="str">
        <f t="shared" si="0"/>
        <v>Trajet A/R</v>
      </c>
      <c r="E13" s="4" t="str">
        <f t="shared" si="0"/>
        <v>Animateur n°1</v>
      </c>
      <c r="F13" s="5" t="str">
        <f t="shared" si="0"/>
        <v>Véhicule Animateur 1</v>
      </c>
      <c r="G13" s="5" t="str">
        <f t="shared" si="0"/>
        <v>Animateur n°2</v>
      </c>
      <c r="H13" s="5" t="str">
        <f t="shared" si="0"/>
        <v>Véhicule Animateur 2</v>
      </c>
      <c r="I13" s="5" t="str">
        <f t="shared" si="0"/>
        <v>Animateur n°3</v>
      </c>
      <c r="J13" s="5" t="str">
        <f t="shared" si="0"/>
        <v>Participants</v>
      </c>
      <c r="K13" s="5" t="str">
        <f t="shared" si="0"/>
        <v>Km</v>
      </c>
      <c r="L13" s="5" t="str">
        <f t="shared" si="0"/>
        <v>Dénivelé</v>
      </c>
      <c r="M13" s="5" t="str">
        <f t="shared" si="0"/>
        <v>Commentaire</v>
      </c>
    </row>
    <row r="14" spans="1:13">
      <c r="A14" s="5">
        <v>0</v>
      </c>
      <c r="B14" s="3"/>
      <c r="C14" s="4"/>
      <c r="D14" s="5"/>
      <c r="E14" s="4"/>
      <c r="F14" s="5"/>
      <c r="G14" s="4"/>
      <c r="H14" s="4"/>
      <c r="I14" s="4"/>
      <c r="J14" s="5"/>
      <c r="K14" s="5"/>
      <c r="L14" s="5"/>
      <c r="M14" s="6"/>
    </row>
    <row r="15" spans="1:13">
      <c r="A15" s="5">
        <v>0</v>
      </c>
      <c r="B15" s="3"/>
      <c r="C15" s="4"/>
      <c r="D15" s="5"/>
      <c r="E15" s="4"/>
      <c r="F15" s="5"/>
      <c r="G15" s="4"/>
      <c r="H15" s="5"/>
      <c r="I15" s="4"/>
      <c r="J15" s="5"/>
      <c r="K15" s="5"/>
      <c r="L15" s="5"/>
      <c r="M15" s="6"/>
    </row>
    <row r="16" spans="1:13">
      <c r="A16" s="5">
        <v>0</v>
      </c>
      <c r="B16" s="3"/>
      <c r="C16" s="4"/>
      <c r="D16" s="5"/>
      <c r="E16" s="4"/>
      <c r="F16" s="5"/>
      <c r="G16" s="4"/>
      <c r="H16" s="5"/>
      <c r="I16" s="4"/>
      <c r="J16" s="5"/>
      <c r="K16" s="5"/>
      <c r="L16" s="5"/>
      <c r="M16" s="6"/>
    </row>
    <row r="17" spans="1:13">
      <c r="A17" s="5">
        <v>0</v>
      </c>
      <c r="B17" s="3"/>
      <c r="C17" s="4"/>
      <c r="D17" s="5"/>
      <c r="E17" s="4"/>
      <c r="F17" s="5"/>
      <c r="G17" s="4"/>
      <c r="H17" s="5"/>
      <c r="I17" s="4"/>
      <c r="J17" s="5"/>
      <c r="K17" s="5"/>
      <c r="L17" s="5"/>
      <c r="M17" s="6"/>
    </row>
    <row r="18" spans="1:13">
      <c r="A18" s="56">
        <v>0</v>
      </c>
      <c r="B18" s="44"/>
      <c r="C18" s="45"/>
      <c r="D18" s="46"/>
      <c r="E18" s="45"/>
      <c r="F18" s="46"/>
      <c r="G18" s="45"/>
      <c r="H18" s="46"/>
      <c r="I18" s="45"/>
      <c r="J18" s="46"/>
      <c r="K18" s="46"/>
      <c r="L18" s="46"/>
      <c r="M18" s="47"/>
    </row>
    <row r="19" spans="1:13">
      <c r="A19" s="5">
        <v>0</v>
      </c>
      <c r="B19" s="48"/>
      <c r="C19" s="45"/>
      <c r="D19" s="46"/>
      <c r="E19" s="45"/>
      <c r="F19" s="46"/>
      <c r="G19" s="45"/>
      <c r="H19" s="46"/>
      <c r="I19" s="45"/>
      <c r="J19" s="46"/>
      <c r="K19" s="46"/>
      <c r="L19" s="46"/>
      <c r="M19" s="49"/>
    </row>
    <row r="20" spans="1:13">
      <c r="A20" s="55">
        <v>0</v>
      </c>
      <c r="B20" s="50"/>
      <c r="C20" s="57"/>
      <c r="D20" s="51"/>
      <c r="E20" s="57"/>
      <c r="F20" s="51"/>
      <c r="G20" s="51"/>
      <c r="H20" s="51"/>
      <c r="I20" s="51"/>
      <c r="J20" s="51"/>
      <c r="K20" s="51"/>
      <c r="L20" s="51"/>
      <c r="M20" s="51"/>
    </row>
    <row r="21" spans="1:13">
      <c r="A21" s="56">
        <v>0</v>
      </c>
      <c r="B21" s="50"/>
      <c r="C21" s="52"/>
      <c r="D21" s="53"/>
      <c r="E21" s="52"/>
      <c r="F21" s="53"/>
      <c r="G21" s="53"/>
      <c r="H21" s="53"/>
      <c r="I21" s="53"/>
      <c r="J21" s="53"/>
      <c r="K21" s="53"/>
      <c r="L21" s="53"/>
      <c r="M21" s="54"/>
    </row>
    <row r="22" spans="1:13">
      <c r="A22" s="56">
        <v>0</v>
      </c>
      <c r="B22" s="50"/>
      <c r="C22" s="52"/>
      <c r="D22" s="53"/>
      <c r="E22" s="52"/>
      <c r="F22" s="53"/>
      <c r="G22" s="53"/>
      <c r="H22" s="53"/>
      <c r="I22" s="53"/>
      <c r="J22" s="53"/>
      <c r="K22" s="53"/>
      <c r="L22" s="53"/>
      <c r="M22" s="54"/>
    </row>
    <row r="23" spans="1:13">
      <c r="A23" s="56">
        <v>0</v>
      </c>
      <c r="B23" s="50"/>
      <c r="C23" s="52"/>
      <c r="D23" s="53"/>
      <c r="E23" s="52"/>
      <c r="F23" s="53"/>
      <c r="G23" s="53"/>
      <c r="H23" s="53"/>
      <c r="I23" s="53"/>
      <c r="J23" s="53"/>
      <c r="K23" s="53"/>
      <c r="L23" s="53"/>
      <c r="M23" s="54"/>
    </row>
    <row r="24" spans="1:13">
      <c r="A24" s="56">
        <v>0</v>
      </c>
      <c r="B24" s="50"/>
      <c r="C24" s="52"/>
      <c r="D24" s="53"/>
      <c r="E24" s="52"/>
      <c r="F24" s="53"/>
      <c r="G24" s="53"/>
      <c r="H24" s="53"/>
      <c r="I24" s="53"/>
      <c r="J24" s="53"/>
      <c r="K24" s="53"/>
      <c r="L24" s="53"/>
      <c r="M24" s="54"/>
    </row>
    <row r="25" spans="1:13">
      <c r="A25" s="56">
        <v>0</v>
      </c>
      <c r="B25" s="50"/>
      <c r="C25" s="52"/>
      <c r="D25" s="53"/>
      <c r="E25" s="52"/>
      <c r="F25" s="53"/>
      <c r="G25" s="53"/>
      <c r="H25" s="53"/>
      <c r="I25" s="53"/>
      <c r="J25" s="53"/>
      <c r="K25" s="53"/>
      <c r="L25" s="53"/>
      <c r="M25" s="54" t="s">
        <v>27</v>
      </c>
    </row>
    <row r="26" spans="1:13">
      <c r="A26" s="41">
        <f>SUM(A14:A25)</f>
        <v>0</v>
      </c>
      <c r="B26" s="42"/>
      <c r="C26" s="43"/>
      <c r="D26" s="41">
        <f t="shared" ref="D26" si="1">SUM(A26:C26)</f>
        <v>0</v>
      </c>
      <c r="E26" s="43"/>
      <c r="F26" s="41"/>
      <c r="G26" s="41"/>
      <c r="H26" s="41"/>
      <c r="I26" s="41"/>
      <c r="J26" s="41">
        <f>SUM(J14:J25)</f>
        <v>0</v>
      </c>
      <c r="K26" s="41">
        <f>SUM(K14:K25)</f>
        <v>0</v>
      </c>
      <c r="L26" s="41">
        <f>SUM(L14:L25)</f>
        <v>0</v>
      </c>
      <c r="M26" s="41"/>
    </row>
    <row r="27" spans="1:13">
      <c r="A27" s="5"/>
      <c r="B27" s="3"/>
      <c r="C27" s="4"/>
      <c r="D27" s="5"/>
      <c r="E27" s="4"/>
      <c r="F27" s="5"/>
      <c r="G27" s="5"/>
      <c r="H27" s="5"/>
      <c r="I27" s="5"/>
      <c r="J27" s="5"/>
      <c r="K27" s="5"/>
      <c r="L27" s="5"/>
      <c r="M27" s="5"/>
    </row>
    <row r="28" spans="1:13" ht="24.6">
      <c r="A28" s="110" t="s">
        <v>30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</row>
    <row r="29" spans="1:13">
      <c r="A29" s="5" t="s">
        <v>0</v>
      </c>
      <c r="B29" s="3" t="str">
        <f t="shared" ref="B29:M29" si="2">B3</f>
        <v>Date</v>
      </c>
      <c r="C29" s="4" t="str">
        <f t="shared" si="2"/>
        <v>Lieu de la mission</v>
      </c>
      <c r="D29" s="5" t="str">
        <f t="shared" si="2"/>
        <v>Trajet A/R</v>
      </c>
      <c r="E29" s="4" t="str">
        <f t="shared" si="2"/>
        <v>Animateur n°1</v>
      </c>
      <c r="F29" s="5" t="str">
        <f t="shared" si="2"/>
        <v>Véhicule Animateur 1</v>
      </c>
      <c r="G29" s="5" t="str">
        <f t="shared" si="2"/>
        <v>Animateur n°2</v>
      </c>
      <c r="H29" s="5" t="str">
        <f t="shared" si="2"/>
        <v>Véhicule Animateur 2</v>
      </c>
      <c r="I29" s="5" t="str">
        <f t="shared" si="2"/>
        <v>Animateur n°3</v>
      </c>
      <c r="J29" s="5" t="str">
        <f t="shared" si="2"/>
        <v>Participants</v>
      </c>
      <c r="K29" s="5" t="str">
        <f t="shared" si="2"/>
        <v>Km</v>
      </c>
      <c r="L29" s="5" t="str">
        <f t="shared" si="2"/>
        <v>Dénivelé</v>
      </c>
      <c r="M29" s="5" t="str">
        <f t="shared" si="2"/>
        <v>Commentaire</v>
      </c>
    </row>
    <row r="30" spans="1:13">
      <c r="A30" s="8">
        <v>0</v>
      </c>
      <c r="B30" s="13"/>
      <c r="C30" s="9"/>
      <c r="D30" s="8"/>
      <c r="E30" s="9"/>
      <c r="F30" s="8"/>
      <c r="G30" s="8"/>
      <c r="H30" s="8"/>
      <c r="I30" s="8"/>
      <c r="J30" s="8"/>
      <c r="K30" s="8"/>
      <c r="L30" s="8"/>
      <c r="M30" s="14"/>
    </row>
    <row r="31" spans="1:13">
      <c r="A31" s="8">
        <v>0</v>
      </c>
      <c r="B31" s="13"/>
      <c r="C31" s="9"/>
      <c r="D31" s="8"/>
      <c r="E31" s="9"/>
      <c r="F31" s="8"/>
      <c r="G31" s="8"/>
      <c r="H31" s="8"/>
      <c r="I31" s="8"/>
      <c r="J31" s="8"/>
      <c r="K31" s="8"/>
      <c r="L31" s="8"/>
      <c r="M31" s="14"/>
    </row>
    <row r="32" spans="1:13">
      <c r="A32" s="8">
        <v>0</v>
      </c>
      <c r="B32" s="13"/>
      <c r="C32" s="9"/>
      <c r="D32" s="8"/>
      <c r="E32" s="9"/>
      <c r="F32" s="8"/>
      <c r="G32" s="8"/>
      <c r="H32" s="8"/>
      <c r="I32" s="8"/>
      <c r="J32" s="8"/>
      <c r="K32" s="8"/>
      <c r="L32" s="8"/>
      <c r="M32" s="14"/>
    </row>
    <row r="33" spans="1:13">
      <c r="A33" s="8">
        <v>0</v>
      </c>
      <c r="B33" s="13"/>
      <c r="C33" s="9"/>
      <c r="D33" s="8"/>
      <c r="E33" s="9"/>
      <c r="F33" s="8"/>
      <c r="G33" s="8"/>
      <c r="H33" s="8"/>
      <c r="I33" s="8"/>
      <c r="J33" s="8"/>
      <c r="K33" s="8"/>
      <c r="L33" s="8"/>
      <c r="M33" s="14"/>
    </row>
    <row r="34" spans="1:13">
      <c r="A34" s="8">
        <v>0</v>
      </c>
      <c r="B34" s="13"/>
      <c r="C34" s="9"/>
      <c r="D34" s="8"/>
      <c r="E34" s="9"/>
      <c r="F34" s="8"/>
      <c r="G34" s="8"/>
      <c r="H34" s="8"/>
      <c r="I34" s="8"/>
      <c r="J34" s="8"/>
      <c r="K34" s="8"/>
      <c r="L34" s="8"/>
      <c r="M34" s="14"/>
    </row>
    <row r="35" spans="1:13">
      <c r="A35" s="8">
        <v>0</v>
      </c>
      <c r="B35" s="13"/>
      <c r="C35" s="9"/>
      <c r="D35" s="8"/>
      <c r="E35" s="9"/>
      <c r="F35" s="8"/>
      <c r="G35" s="8"/>
      <c r="H35" s="8"/>
      <c r="I35" s="8"/>
      <c r="J35" s="8"/>
      <c r="K35" s="8"/>
      <c r="L35" s="8"/>
      <c r="M35" s="8"/>
    </row>
    <row r="36" spans="1:13">
      <c r="A36" s="8">
        <v>0</v>
      </c>
      <c r="B36" s="13"/>
      <c r="C36" s="9"/>
      <c r="D36" s="8"/>
      <c r="E36" s="9"/>
      <c r="F36" s="8"/>
      <c r="G36" s="8"/>
      <c r="H36" s="8"/>
      <c r="I36" s="8"/>
      <c r="J36" s="8"/>
      <c r="K36" s="8"/>
      <c r="L36" s="8"/>
      <c r="M36" s="14"/>
    </row>
    <row r="37" spans="1:13">
      <c r="A37" s="8">
        <v>0</v>
      </c>
      <c r="B37" s="13"/>
      <c r="C37" s="9"/>
      <c r="D37" s="8"/>
      <c r="E37" s="9"/>
      <c r="F37" s="8"/>
      <c r="G37" s="8"/>
      <c r="H37" s="8"/>
      <c r="I37" s="8"/>
      <c r="J37" s="8"/>
      <c r="K37" s="8"/>
      <c r="L37" s="8"/>
      <c r="M37" s="8"/>
    </row>
    <row r="38" spans="1:13">
      <c r="A38" s="8">
        <v>0</v>
      </c>
      <c r="B38" s="13"/>
      <c r="C38" s="9"/>
      <c r="D38" s="8"/>
      <c r="E38" s="9"/>
      <c r="F38" s="8"/>
      <c r="G38" s="8"/>
      <c r="H38" s="8"/>
      <c r="I38" s="8"/>
      <c r="J38" s="8"/>
      <c r="K38" s="8"/>
      <c r="L38" s="8"/>
      <c r="M38" s="8"/>
    </row>
    <row r="39" spans="1:13">
      <c r="A39" s="8">
        <v>0</v>
      </c>
      <c r="B39" s="13"/>
      <c r="C39" s="9"/>
      <c r="D39" s="8"/>
      <c r="E39" s="9"/>
      <c r="F39" s="8"/>
      <c r="G39" s="8"/>
      <c r="H39" s="8"/>
      <c r="I39" s="8"/>
      <c r="J39" s="8"/>
      <c r="K39" s="8"/>
      <c r="L39" s="8"/>
      <c r="M39" s="8"/>
    </row>
    <row r="40" spans="1:13">
      <c r="A40" s="8">
        <v>0</v>
      </c>
      <c r="B40" s="13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8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41">
        <f>SUM(A30:A42)</f>
        <v>0</v>
      </c>
      <c r="B43" s="42"/>
      <c r="C43" s="43"/>
      <c r="D43" s="41">
        <f>SUM(D30:D42)</f>
        <v>0</v>
      </c>
      <c r="E43" s="43"/>
      <c r="F43" s="41"/>
      <c r="G43" s="41"/>
      <c r="H43" s="41"/>
      <c r="I43" s="41"/>
      <c r="J43" s="41">
        <f>SUM(J30:J42)</f>
        <v>0</v>
      </c>
      <c r="K43" s="41">
        <f>SUM(K30:K42)</f>
        <v>0</v>
      </c>
      <c r="L43" s="41">
        <f>SUM(L30:L42)</f>
        <v>0</v>
      </c>
      <c r="M43" s="41"/>
    </row>
  </sheetData>
  <mergeCells count="4">
    <mergeCell ref="A1:M1"/>
    <mergeCell ref="A2:M2"/>
    <mergeCell ref="A12:M12"/>
    <mergeCell ref="A28:M28"/>
  </mergeCells>
  <conditionalFormatting sqref="A4:A9 A14:A25 A30:A42">
    <cfRule type="cellIs" dxfId="5" priority="1" operator="equal">
      <formula>1</formula>
    </cfRule>
    <cfRule type="cellIs" dxfId="4" priority="2" operator="less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912E-61A7-46BB-8AA9-A790EA5CBF69}">
  <dimension ref="A1:M48"/>
  <sheetViews>
    <sheetView topLeftCell="A26" workbookViewId="0">
      <selection activeCell="B38" sqref="B38:M38"/>
    </sheetView>
  </sheetViews>
  <sheetFormatPr baseColWidth="10" defaultRowHeight="13.2"/>
  <cols>
    <col min="1" max="1" width="5" customWidth="1"/>
    <col min="2" max="2" width="11.21875" customWidth="1"/>
    <col min="3" max="3" width="19.109375" customWidth="1"/>
    <col min="4" max="4" width="10.5546875" customWidth="1"/>
    <col min="5" max="5" width="15.88671875" customWidth="1"/>
    <col min="6" max="6" width="18.5546875" customWidth="1"/>
    <col min="7" max="7" width="15.6640625" customWidth="1"/>
    <col min="8" max="8" width="16" customWidth="1"/>
    <col min="9" max="9" width="16.88671875" customWidth="1"/>
    <col min="10" max="10" width="10.33203125" customWidth="1"/>
    <col min="11" max="11" width="8.33203125" customWidth="1"/>
    <col min="13" max="13" width="29.6640625" customWidth="1"/>
  </cols>
  <sheetData>
    <row r="1" spans="1:13" ht="24.6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4.6">
      <c r="A2" s="110" t="s">
        <v>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>
      <c r="A3" s="5" t="s">
        <v>0</v>
      </c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>
      <c r="A4" s="39">
        <v>1</v>
      </c>
      <c r="B4" s="58">
        <v>45917</v>
      </c>
      <c r="C4" s="59" t="s">
        <v>34</v>
      </c>
      <c r="D4" s="60">
        <v>0</v>
      </c>
      <c r="E4" s="59" t="s">
        <v>38</v>
      </c>
      <c r="F4" s="60" t="s">
        <v>35</v>
      </c>
      <c r="G4" s="59" t="s">
        <v>39</v>
      </c>
      <c r="H4" s="59" t="s">
        <v>36</v>
      </c>
      <c r="I4" s="59"/>
      <c r="J4" s="60">
        <v>14</v>
      </c>
      <c r="K4" s="60">
        <v>30</v>
      </c>
      <c r="L4" s="60">
        <v>200</v>
      </c>
      <c r="M4" s="59" t="s">
        <v>37</v>
      </c>
    </row>
    <row r="5" spans="1:13" ht="52.8">
      <c r="A5" s="40">
        <v>1</v>
      </c>
      <c r="B5" s="58">
        <v>45924</v>
      </c>
      <c r="C5" s="59" t="s">
        <v>40</v>
      </c>
      <c r="D5" s="60">
        <v>0</v>
      </c>
      <c r="E5" s="59" t="s">
        <v>41</v>
      </c>
      <c r="F5" s="60" t="s">
        <v>36</v>
      </c>
      <c r="G5" s="59" t="s">
        <v>38</v>
      </c>
      <c r="H5" s="59" t="s">
        <v>35</v>
      </c>
      <c r="I5" s="59" t="s">
        <v>39</v>
      </c>
      <c r="J5" s="60">
        <v>18</v>
      </c>
      <c r="K5" s="60">
        <v>29</v>
      </c>
      <c r="L5" s="60">
        <v>338</v>
      </c>
      <c r="M5" s="59" t="s">
        <v>42</v>
      </c>
    </row>
    <row r="6" spans="1:13" ht="26.4">
      <c r="A6" s="39">
        <v>1</v>
      </c>
      <c r="B6" s="3">
        <v>45931</v>
      </c>
      <c r="C6" s="59" t="s">
        <v>43</v>
      </c>
      <c r="D6" s="60">
        <v>48</v>
      </c>
      <c r="E6" s="59" t="s">
        <v>41</v>
      </c>
      <c r="F6" s="60" t="s">
        <v>35</v>
      </c>
      <c r="G6" s="59" t="s">
        <v>38</v>
      </c>
      <c r="H6" s="59" t="s">
        <v>35</v>
      </c>
      <c r="I6" s="59"/>
      <c r="J6" s="60">
        <v>13</v>
      </c>
      <c r="K6" s="60">
        <v>35</v>
      </c>
      <c r="L6" s="60">
        <v>313</v>
      </c>
      <c r="M6" s="59" t="s">
        <v>44</v>
      </c>
    </row>
    <row r="7" spans="1:13">
      <c r="A7" s="39">
        <v>1</v>
      </c>
      <c r="B7" s="58">
        <v>45935</v>
      </c>
      <c r="C7" s="59" t="s">
        <v>48</v>
      </c>
      <c r="D7" s="60">
        <v>0</v>
      </c>
      <c r="E7" s="59" t="s">
        <v>41</v>
      </c>
      <c r="F7" s="59" t="s">
        <v>36</v>
      </c>
      <c r="G7" s="60" t="s">
        <v>36</v>
      </c>
      <c r="H7" s="59" t="s">
        <v>36</v>
      </c>
      <c r="I7" s="59">
        <v>0</v>
      </c>
      <c r="J7" s="60">
        <v>13</v>
      </c>
      <c r="K7" s="60">
        <v>35</v>
      </c>
      <c r="L7" s="60">
        <v>333</v>
      </c>
      <c r="M7" s="59" t="s">
        <v>37</v>
      </c>
    </row>
    <row r="8" spans="1:13">
      <c r="A8" s="40">
        <v>1</v>
      </c>
      <c r="B8" s="58">
        <v>45938</v>
      </c>
      <c r="C8" s="59" t="s">
        <v>45</v>
      </c>
      <c r="D8" s="60">
        <v>100</v>
      </c>
      <c r="E8" s="59" t="s">
        <v>41</v>
      </c>
      <c r="F8" s="59" t="s">
        <v>35</v>
      </c>
      <c r="G8" s="59" t="s">
        <v>39</v>
      </c>
      <c r="H8" s="59" t="s">
        <v>36</v>
      </c>
      <c r="I8" s="59">
        <v>0</v>
      </c>
      <c r="J8" s="60">
        <v>11</v>
      </c>
      <c r="K8" s="60">
        <v>42</v>
      </c>
      <c r="L8" s="60">
        <v>121</v>
      </c>
      <c r="M8" s="59" t="s">
        <v>37</v>
      </c>
    </row>
    <row r="9" spans="1:13" ht="26.4">
      <c r="A9" s="39">
        <v>1</v>
      </c>
      <c r="B9" s="58">
        <v>45945</v>
      </c>
      <c r="C9" s="59" t="s">
        <v>46</v>
      </c>
      <c r="D9" s="60">
        <v>86</v>
      </c>
      <c r="E9" s="59" t="s">
        <v>41</v>
      </c>
      <c r="F9" s="59" t="s">
        <v>35</v>
      </c>
      <c r="G9" s="59" t="s">
        <v>38</v>
      </c>
      <c r="H9" s="59" t="s">
        <v>35</v>
      </c>
      <c r="I9" s="59"/>
      <c r="J9" s="60">
        <v>16</v>
      </c>
      <c r="K9" s="60">
        <v>34</v>
      </c>
      <c r="L9" s="60">
        <v>627</v>
      </c>
      <c r="M9" s="59" t="s">
        <v>47</v>
      </c>
    </row>
    <row r="10" spans="1:13">
      <c r="A10" s="63">
        <v>0</v>
      </c>
      <c r="B10" s="64">
        <v>45952</v>
      </c>
      <c r="C10" s="65" t="s">
        <v>49</v>
      </c>
      <c r="D10" s="62"/>
      <c r="E10" s="61"/>
      <c r="F10" s="61"/>
      <c r="G10" s="61"/>
      <c r="H10" s="61"/>
      <c r="I10" s="61"/>
      <c r="J10" s="62"/>
      <c r="K10" s="62"/>
      <c r="L10" s="62"/>
      <c r="M10" s="65" t="s">
        <v>49</v>
      </c>
    </row>
    <row r="11" spans="1:13">
      <c r="A11" s="63">
        <v>0</v>
      </c>
      <c r="B11" s="64">
        <v>45959</v>
      </c>
      <c r="C11" s="65" t="s">
        <v>49</v>
      </c>
      <c r="D11" s="62"/>
      <c r="E11" s="61"/>
      <c r="F11" s="61"/>
      <c r="G11" s="61"/>
      <c r="H11" s="61"/>
      <c r="I11" s="61"/>
      <c r="J11" s="62"/>
      <c r="K11" s="62"/>
      <c r="L11" s="62"/>
      <c r="M11" s="65" t="s">
        <v>49</v>
      </c>
    </row>
    <row r="12" spans="1:13" ht="26.4">
      <c r="A12" s="39">
        <v>1</v>
      </c>
      <c r="B12" s="58">
        <v>45980</v>
      </c>
      <c r="C12" s="59" t="s">
        <v>50</v>
      </c>
      <c r="D12" s="60">
        <v>40</v>
      </c>
      <c r="E12" s="59" t="s">
        <v>38</v>
      </c>
      <c r="F12" s="59" t="s">
        <v>35</v>
      </c>
      <c r="G12" s="59" t="s">
        <v>39</v>
      </c>
      <c r="H12" s="59" t="s">
        <v>36</v>
      </c>
      <c r="I12" s="59"/>
      <c r="J12" s="60">
        <v>17</v>
      </c>
      <c r="K12" s="60">
        <v>45</v>
      </c>
      <c r="L12" s="60">
        <v>550</v>
      </c>
      <c r="M12" s="59" t="s">
        <v>51</v>
      </c>
    </row>
    <row r="13" spans="1:13">
      <c r="A13" s="63">
        <v>0</v>
      </c>
      <c r="B13" s="64">
        <v>45987</v>
      </c>
      <c r="C13" s="65" t="s">
        <v>54</v>
      </c>
      <c r="D13" s="66"/>
      <c r="E13" s="65"/>
      <c r="F13" s="65"/>
      <c r="G13" s="65"/>
      <c r="H13" s="65"/>
      <c r="I13" s="65"/>
      <c r="J13" s="66"/>
      <c r="K13" s="66"/>
      <c r="L13" s="66"/>
      <c r="M13" s="65" t="s">
        <v>55</v>
      </c>
    </row>
    <row r="14" spans="1:13">
      <c r="A14" s="63">
        <v>0</v>
      </c>
      <c r="B14" s="64">
        <v>45994</v>
      </c>
      <c r="C14" s="65" t="s">
        <v>56</v>
      </c>
      <c r="D14" s="66"/>
      <c r="E14" s="65"/>
      <c r="F14" s="65"/>
      <c r="G14" s="65"/>
      <c r="H14" s="65"/>
      <c r="I14" s="65"/>
      <c r="J14" s="66"/>
      <c r="K14" s="66"/>
      <c r="L14" s="66"/>
      <c r="M14" s="65" t="s">
        <v>57</v>
      </c>
    </row>
    <row r="15" spans="1:13">
      <c r="A15" s="63">
        <v>0</v>
      </c>
      <c r="B15" s="64">
        <v>46001</v>
      </c>
      <c r="C15" s="65" t="s">
        <v>57</v>
      </c>
      <c r="D15" s="66"/>
      <c r="E15" s="65"/>
      <c r="F15" s="65"/>
      <c r="G15" s="65"/>
      <c r="H15" s="65"/>
      <c r="I15" s="65"/>
      <c r="J15" s="66"/>
      <c r="K15" s="66"/>
      <c r="L15" s="66"/>
      <c r="M15" s="65" t="s">
        <v>57</v>
      </c>
    </row>
    <row r="16" spans="1:13" ht="26.4">
      <c r="A16" s="40">
        <v>1</v>
      </c>
      <c r="B16" s="58">
        <v>46008</v>
      </c>
      <c r="C16" s="59" t="s">
        <v>52</v>
      </c>
      <c r="D16" s="60">
        <v>0</v>
      </c>
      <c r="E16" s="59" t="s">
        <v>39</v>
      </c>
      <c r="F16" s="59" t="s">
        <v>36</v>
      </c>
      <c r="G16" s="59" t="s">
        <v>38</v>
      </c>
      <c r="H16" s="59" t="s">
        <v>35</v>
      </c>
      <c r="I16" s="59" t="s">
        <v>41</v>
      </c>
      <c r="J16" s="60">
        <v>16</v>
      </c>
      <c r="K16" s="60">
        <v>62</v>
      </c>
      <c r="L16" s="60">
        <v>200</v>
      </c>
      <c r="M16" s="59" t="s">
        <v>53</v>
      </c>
    </row>
    <row r="17" spans="1:13">
      <c r="A17" s="41">
        <f>SUM(A4:A16)</f>
        <v>8</v>
      </c>
      <c r="B17" s="42"/>
      <c r="C17" s="43"/>
      <c r="D17" s="41">
        <f>SUM(D4:D16)</f>
        <v>274</v>
      </c>
      <c r="E17" s="43"/>
      <c r="F17" s="41"/>
      <c r="G17" s="41"/>
      <c r="H17" s="41"/>
      <c r="I17" s="41"/>
      <c r="J17" s="41">
        <f>SUM(J4:J16)</f>
        <v>118</v>
      </c>
      <c r="K17" s="41">
        <f>SUM(K4:K16)</f>
        <v>312</v>
      </c>
      <c r="L17" s="41">
        <f>SUM(L4:L16)</f>
        <v>2682</v>
      </c>
      <c r="M17" s="41"/>
    </row>
    <row r="18" spans="1:13">
      <c r="A18" s="1"/>
      <c r="B18" s="2"/>
      <c r="D18" s="1"/>
      <c r="F18" s="1"/>
      <c r="G18" s="1"/>
      <c r="H18" s="1"/>
      <c r="I18" s="1"/>
      <c r="J18" s="1"/>
      <c r="K18" s="1"/>
      <c r="L18" s="1"/>
      <c r="M18" s="1"/>
    </row>
    <row r="19" spans="1:13" ht="24.6">
      <c r="A19" s="110" t="s">
        <v>29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3">
      <c r="A20" s="5" t="str">
        <f>3:3</f>
        <v>Faite</v>
      </c>
      <c r="B20" s="3" t="s">
        <v>1</v>
      </c>
      <c r="C20" s="4" t="str">
        <f t="shared" ref="C20:M20" si="0">C3</f>
        <v>Lieu de la mission</v>
      </c>
      <c r="D20" s="5" t="str">
        <f t="shared" si="0"/>
        <v>Trajet A/R</v>
      </c>
      <c r="E20" s="4" t="str">
        <f t="shared" si="0"/>
        <v>Animateur n°1</v>
      </c>
      <c r="F20" s="5" t="str">
        <f t="shared" si="0"/>
        <v>Véhicule Animateur 1</v>
      </c>
      <c r="G20" s="5" t="str">
        <f t="shared" si="0"/>
        <v>Animateur n°2</v>
      </c>
      <c r="H20" s="5" t="str">
        <f t="shared" si="0"/>
        <v>Véhicule Animateur 2</v>
      </c>
      <c r="I20" s="5" t="str">
        <f t="shared" si="0"/>
        <v>Animateur n°3</v>
      </c>
      <c r="J20" s="5" t="str">
        <f t="shared" si="0"/>
        <v>Participants</v>
      </c>
      <c r="K20" s="5" t="str">
        <f t="shared" si="0"/>
        <v>Km</v>
      </c>
      <c r="L20" s="5" t="str">
        <f t="shared" si="0"/>
        <v>Dénivelé</v>
      </c>
      <c r="M20" s="5" t="str">
        <f t="shared" si="0"/>
        <v>Commentaire</v>
      </c>
    </row>
    <row r="21" spans="1:13" ht="26.4">
      <c r="A21" s="5">
        <v>1</v>
      </c>
      <c r="B21" s="58">
        <v>45664</v>
      </c>
      <c r="C21" s="59" t="s">
        <v>58</v>
      </c>
      <c r="D21" s="60">
        <v>0</v>
      </c>
      <c r="E21" s="59" t="s">
        <v>41</v>
      </c>
      <c r="F21" s="59" t="s">
        <v>36</v>
      </c>
      <c r="G21" s="59" t="s">
        <v>38</v>
      </c>
      <c r="H21" s="59" t="s">
        <v>35</v>
      </c>
      <c r="I21" s="59" t="s">
        <v>39</v>
      </c>
      <c r="J21" s="60">
        <v>13</v>
      </c>
      <c r="K21" s="60">
        <v>30</v>
      </c>
      <c r="L21" s="60">
        <v>297</v>
      </c>
      <c r="M21" s="59" t="s">
        <v>59</v>
      </c>
    </row>
    <row r="22" spans="1:13">
      <c r="A22" s="63">
        <v>0</v>
      </c>
      <c r="B22" s="67">
        <v>46038</v>
      </c>
      <c r="C22" s="68" t="s">
        <v>60</v>
      </c>
      <c r="D22" s="69"/>
      <c r="E22" s="68"/>
      <c r="F22" s="69"/>
      <c r="G22" s="68"/>
      <c r="H22" s="69"/>
      <c r="I22" s="68"/>
      <c r="J22" s="69"/>
      <c r="K22" s="69"/>
      <c r="L22" s="69"/>
      <c r="M22" s="70" t="s">
        <v>60</v>
      </c>
    </row>
    <row r="23" spans="1:13">
      <c r="A23" s="63">
        <v>0</v>
      </c>
      <c r="B23" s="67">
        <v>46043</v>
      </c>
      <c r="C23" s="68" t="s">
        <v>60</v>
      </c>
      <c r="D23" s="69"/>
      <c r="E23" s="68"/>
      <c r="F23" s="69"/>
      <c r="G23" s="68"/>
      <c r="H23" s="69"/>
      <c r="I23" s="68"/>
      <c r="J23" s="69"/>
      <c r="K23" s="69"/>
      <c r="L23" s="69"/>
      <c r="M23" s="70" t="s">
        <v>60</v>
      </c>
    </row>
    <row r="24" spans="1:13">
      <c r="A24" s="82">
        <v>1</v>
      </c>
      <c r="B24" s="58">
        <v>46050</v>
      </c>
      <c r="C24" s="59" t="s">
        <v>61</v>
      </c>
      <c r="D24" s="60">
        <v>0</v>
      </c>
      <c r="E24" s="59" t="s">
        <v>41</v>
      </c>
      <c r="F24" s="59" t="s">
        <v>36</v>
      </c>
      <c r="G24" s="59" t="s">
        <v>38</v>
      </c>
      <c r="H24" s="59" t="s">
        <v>35</v>
      </c>
      <c r="I24" s="59"/>
      <c r="J24" s="60">
        <v>13</v>
      </c>
      <c r="K24" s="60">
        <v>40</v>
      </c>
      <c r="L24" s="60">
        <v>248</v>
      </c>
      <c r="M24" s="59" t="s">
        <v>37</v>
      </c>
    </row>
    <row r="25" spans="1:13">
      <c r="A25" s="69">
        <v>0</v>
      </c>
      <c r="B25" s="67">
        <v>46058</v>
      </c>
      <c r="C25" s="68" t="s">
        <v>60</v>
      </c>
      <c r="D25" s="69"/>
      <c r="E25" s="68"/>
      <c r="F25" s="69"/>
      <c r="G25" s="68"/>
      <c r="H25" s="69"/>
      <c r="I25" s="68"/>
      <c r="J25" s="69"/>
      <c r="K25" s="69"/>
      <c r="L25" s="69"/>
      <c r="M25" s="70" t="s">
        <v>60</v>
      </c>
    </row>
    <row r="26" spans="1:13">
      <c r="A26" s="69">
        <v>0</v>
      </c>
      <c r="B26" s="67" t="s">
        <v>62</v>
      </c>
      <c r="C26" s="68" t="s">
        <v>60</v>
      </c>
      <c r="D26" s="69"/>
      <c r="E26" s="68"/>
      <c r="F26" s="69"/>
      <c r="G26" s="68"/>
      <c r="H26" s="69"/>
      <c r="I26" s="68"/>
      <c r="J26" s="69"/>
      <c r="K26" s="69"/>
      <c r="L26" s="69"/>
      <c r="M26" s="70" t="s">
        <v>60</v>
      </c>
    </row>
    <row r="27" spans="1:13" ht="26.4">
      <c r="A27" s="55">
        <v>1</v>
      </c>
      <c r="B27" s="58">
        <v>46071</v>
      </c>
      <c r="C27" s="59" t="s">
        <v>64</v>
      </c>
      <c r="D27" s="60">
        <v>0</v>
      </c>
      <c r="E27" s="59" t="s">
        <v>41</v>
      </c>
      <c r="F27" s="59" t="s">
        <v>36</v>
      </c>
      <c r="G27" s="59" t="s">
        <v>63</v>
      </c>
      <c r="H27" s="59" t="s">
        <v>35</v>
      </c>
      <c r="I27" s="59" t="s">
        <v>39</v>
      </c>
      <c r="J27" s="60">
        <v>8</v>
      </c>
      <c r="K27" s="60">
        <v>28</v>
      </c>
      <c r="L27" s="60">
        <v>188</v>
      </c>
      <c r="M27" s="59" t="s">
        <v>37</v>
      </c>
    </row>
    <row r="28" spans="1:13">
      <c r="A28" s="55">
        <v>1</v>
      </c>
      <c r="B28" s="58">
        <v>46078</v>
      </c>
      <c r="C28" s="59" t="s">
        <v>66</v>
      </c>
      <c r="D28" s="60">
        <v>0</v>
      </c>
      <c r="E28" s="59" t="s">
        <v>41</v>
      </c>
      <c r="F28" s="59" t="s">
        <v>67</v>
      </c>
      <c r="G28" s="59" t="s">
        <v>38</v>
      </c>
      <c r="H28" s="59" t="s">
        <v>35</v>
      </c>
      <c r="I28" s="59" t="s">
        <v>39</v>
      </c>
      <c r="J28" s="60">
        <v>11</v>
      </c>
      <c r="K28" s="60">
        <v>27</v>
      </c>
      <c r="L28" s="60">
        <v>278</v>
      </c>
      <c r="M28" s="59" t="s">
        <v>68</v>
      </c>
    </row>
    <row r="29" spans="1:13" ht="13.8">
      <c r="A29" s="56">
        <v>1</v>
      </c>
      <c r="B29" s="71">
        <v>46085</v>
      </c>
      <c r="C29" s="72" t="s">
        <v>65</v>
      </c>
      <c r="D29" s="73">
        <v>21</v>
      </c>
      <c r="E29" s="72" t="s">
        <v>41</v>
      </c>
      <c r="F29" s="72" t="s">
        <v>35</v>
      </c>
      <c r="G29" s="72" t="s">
        <v>38</v>
      </c>
      <c r="H29" s="72" t="s">
        <v>35</v>
      </c>
      <c r="I29" s="74"/>
      <c r="J29" s="73">
        <v>9</v>
      </c>
      <c r="K29" s="73">
        <v>39</v>
      </c>
      <c r="L29" s="73">
        <v>453</v>
      </c>
      <c r="M29" s="72" t="s">
        <v>37</v>
      </c>
    </row>
    <row r="30" spans="1:13" ht="13.8">
      <c r="A30" s="56">
        <v>1</v>
      </c>
      <c r="B30" s="71">
        <v>46099</v>
      </c>
      <c r="C30" s="72" t="s">
        <v>69</v>
      </c>
      <c r="D30" s="73">
        <v>11</v>
      </c>
      <c r="E30" s="72" t="s">
        <v>41</v>
      </c>
      <c r="F30" s="72" t="s">
        <v>67</v>
      </c>
      <c r="G30" s="72" t="s">
        <v>38</v>
      </c>
      <c r="H30" s="72" t="s">
        <v>35</v>
      </c>
      <c r="I30" s="72" t="s">
        <v>72</v>
      </c>
      <c r="J30" s="73">
        <v>16</v>
      </c>
      <c r="K30" s="73">
        <v>24</v>
      </c>
      <c r="L30" s="73">
        <v>224</v>
      </c>
      <c r="M30" s="72" t="s">
        <v>37</v>
      </c>
    </row>
    <row r="31" spans="1:13">
      <c r="A31" s="93">
        <f>SUM(A21:A30)</f>
        <v>6</v>
      </c>
      <c r="B31" s="94"/>
      <c r="C31" s="95"/>
      <c r="D31" s="93">
        <f ca="1">SUM(D21:D37)</f>
        <v>32</v>
      </c>
      <c r="E31" s="95"/>
      <c r="F31" s="93"/>
      <c r="G31" s="93"/>
      <c r="H31" s="93"/>
      <c r="I31" s="93"/>
      <c r="J31" s="93">
        <f ca="1">SUM(J21:J37)</f>
        <v>70</v>
      </c>
      <c r="K31" s="93">
        <f ca="1">SUM(K21:K37)</f>
        <v>188</v>
      </c>
      <c r="L31" s="93">
        <f ca="1">SUM(L21:L37)</f>
        <v>1688</v>
      </c>
      <c r="M31" s="93"/>
    </row>
    <row r="32" spans="1:13">
      <c r="A32" s="5"/>
      <c r="B32" s="3"/>
      <c r="C32" s="4"/>
      <c r="D32" s="5"/>
      <c r="E32" s="4"/>
      <c r="F32" s="5"/>
      <c r="G32" s="5"/>
      <c r="H32" s="5"/>
      <c r="I32" s="5"/>
      <c r="J32" s="5"/>
      <c r="K32" s="5"/>
      <c r="L32" s="5"/>
      <c r="M32" s="5"/>
    </row>
    <row r="33" spans="1:13" ht="24.6">
      <c r="A33" s="110" t="s">
        <v>30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</row>
    <row r="34" spans="1:13">
      <c r="A34" s="5" t="s">
        <v>0</v>
      </c>
      <c r="B34" s="3" t="str">
        <f t="shared" ref="B34:M34" si="1">B3</f>
        <v>Date</v>
      </c>
      <c r="C34" s="4" t="str">
        <f t="shared" si="1"/>
        <v>Lieu de la mission</v>
      </c>
      <c r="D34" s="5" t="str">
        <f t="shared" si="1"/>
        <v>Trajet A/R</v>
      </c>
      <c r="E34" s="4" t="str">
        <f t="shared" si="1"/>
        <v>Animateur n°1</v>
      </c>
      <c r="F34" s="5" t="str">
        <f t="shared" si="1"/>
        <v>Véhicule Animateur 1</v>
      </c>
      <c r="G34" s="5" t="str">
        <f t="shared" si="1"/>
        <v>Animateur n°2</v>
      </c>
      <c r="H34" s="5" t="str">
        <f t="shared" si="1"/>
        <v>Véhicule Animateur 2</v>
      </c>
      <c r="I34" s="5" t="str">
        <f t="shared" si="1"/>
        <v>Animateur n°3</v>
      </c>
      <c r="J34" s="5" t="str">
        <f t="shared" si="1"/>
        <v>Participants</v>
      </c>
      <c r="K34" s="5" t="str">
        <f t="shared" si="1"/>
        <v>Km</v>
      </c>
      <c r="L34" s="5" t="str">
        <f t="shared" si="1"/>
        <v>Dénivelé</v>
      </c>
      <c r="M34" s="5" t="str">
        <f t="shared" si="1"/>
        <v>Commentaire</v>
      </c>
    </row>
    <row r="35" spans="1:13" ht="26.4">
      <c r="A35" s="8">
        <v>1</v>
      </c>
      <c r="B35" s="83">
        <v>46120</v>
      </c>
      <c r="C35" s="84" t="s">
        <v>70</v>
      </c>
      <c r="D35" s="85">
        <v>68</v>
      </c>
      <c r="E35" s="84" t="s">
        <v>71</v>
      </c>
      <c r="F35" s="84" t="s">
        <v>35</v>
      </c>
      <c r="G35" s="84" t="s">
        <v>63</v>
      </c>
      <c r="H35" s="84" t="s">
        <v>35</v>
      </c>
      <c r="I35" s="87" t="s">
        <v>72</v>
      </c>
      <c r="J35" s="85">
        <v>12</v>
      </c>
      <c r="K35" s="85">
        <v>38</v>
      </c>
      <c r="L35" s="85">
        <v>441</v>
      </c>
      <c r="M35" s="84" t="s">
        <v>37</v>
      </c>
    </row>
    <row r="36" spans="1:13" ht="13.8">
      <c r="A36" s="8">
        <v>1</v>
      </c>
      <c r="B36" s="79">
        <v>46136</v>
      </c>
      <c r="C36" s="80" t="s">
        <v>73</v>
      </c>
      <c r="D36" s="81">
        <v>56</v>
      </c>
      <c r="E36" s="80" t="s">
        <v>71</v>
      </c>
      <c r="F36" s="80" t="s">
        <v>35</v>
      </c>
      <c r="G36" s="80" t="s">
        <v>72</v>
      </c>
      <c r="H36" s="80" t="s">
        <v>35</v>
      </c>
      <c r="I36" s="92"/>
      <c r="J36" s="81">
        <v>11</v>
      </c>
      <c r="K36" s="81">
        <v>37</v>
      </c>
      <c r="L36" s="81">
        <v>562</v>
      </c>
      <c r="M36" s="80" t="s">
        <v>37</v>
      </c>
    </row>
    <row r="37" spans="1:13">
      <c r="A37" s="100">
        <v>1</v>
      </c>
      <c r="B37" s="101">
        <v>46141</v>
      </c>
      <c r="C37" s="84" t="s">
        <v>78</v>
      </c>
      <c r="D37" s="85">
        <v>0</v>
      </c>
      <c r="E37" s="84" t="s">
        <v>71</v>
      </c>
      <c r="F37" s="84" t="s">
        <v>36</v>
      </c>
      <c r="G37" s="84" t="s">
        <v>79</v>
      </c>
      <c r="H37" s="84" t="s">
        <v>35</v>
      </c>
      <c r="I37" s="86"/>
      <c r="J37" s="85">
        <v>14</v>
      </c>
      <c r="K37" s="85">
        <v>32</v>
      </c>
      <c r="L37" s="85">
        <v>494</v>
      </c>
      <c r="M37" s="84" t="s">
        <v>80</v>
      </c>
    </row>
    <row r="38" spans="1:13">
      <c r="A38" s="108">
        <v>0</v>
      </c>
      <c r="B38" s="102">
        <v>46155</v>
      </c>
      <c r="C38" s="103">
        <v>0</v>
      </c>
      <c r="D38" s="104">
        <v>0</v>
      </c>
      <c r="E38" s="105" t="s">
        <v>71</v>
      </c>
      <c r="F38" s="105" t="s">
        <v>36</v>
      </c>
      <c r="G38" s="106"/>
      <c r="H38" s="106"/>
      <c r="I38" s="106"/>
      <c r="J38" s="107">
        <v>0</v>
      </c>
      <c r="K38" s="107">
        <v>0</v>
      </c>
      <c r="L38" s="107">
        <v>0</v>
      </c>
      <c r="M38" s="105" t="s">
        <v>77</v>
      </c>
    </row>
    <row r="39" spans="1:13">
      <c r="A39" s="8">
        <v>0</v>
      </c>
      <c r="B39" s="13"/>
      <c r="C39" s="9"/>
      <c r="D39" s="8"/>
      <c r="E39" s="9"/>
      <c r="F39" s="8"/>
      <c r="G39" s="8"/>
      <c r="H39" s="8"/>
      <c r="I39" s="8"/>
      <c r="J39" s="8"/>
      <c r="K39" s="8"/>
      <c r="L39" s="8"/>
      <c r="M39" s="14"/>
    </row>
    <row r="40" spans="1:13">
      <c r="A40" s="8">
        <v>0</v>
      </c>
      <c r="B40" s="13"/>
      <c r="C40" s="9"/>
      <c r="D40" s="8"/>
      <c r="E40" s="9"/>
      <c r="F40" s="8"/>
      <c r="G40" s="8"/>
      <c r="H40" s="8"/>
      <c r="I40" s="8"/>
      <c r="J40" s="8"/>
      <c r="K40" s="8"/>
      <c r="L40" s="8"/>
      <c r="M40" s="8"/>
    </row>
    <row r="41" spans="1:13">
      <c r="A41" s="8">
        <v>0</v>
      </c>
      <c r="B41" s="13"/>
      <c r="C41" s="9"/>
      <c r="D41" s="8"/>
      <c r="E41" s="9"/>
      <c r="F41" s="8"/>
      <c r="G41" s="8"/>
      <c r="H41" s="8"/>
      <c r="I41" s="8"/>
      <c r="J41" s="8"/>
      <c r="K41" s="8"/>
      <c r="L41" s="8"/>
      <c r="M41" s="14"/>
    </row>
    <row r="42" spans="1:13">
      <c r="A42" s="8">
        <v>0</v>
      </c>
      <c r="B42" s="13"/>
      <c r="C42" s="9"/>
      <c r="D42" s="8"/>
      <c r="E42" s="9"/>
      <c r="F42" s="8"/>
      <c r="G42" s="8"/>
      <c r="H42" s="8"/>
      <c r="I42" s="8"/>
      <c r="J42" s="8"/>
      <c r="K42" s="8"/>
      <c r="L42" s="8"/>
      <c r="M42" s="8"/>
    </row>
    <row r="43" spans="1:13">
      <c r="A43" s="8">
        <v>0</v>
      </c>
      <c r="B43" s="13"/>
      <c r="C43" s="9"/>
      <c r="D43" s="8"/>
      <c r="E43" s="9"/>
      <c r="F43" s="8"/>
      <c r="G43" s="8"/>
      <c r="H43" s="8"/>
      <c r="I43" s="8"/>
      <c r="J43" s="8"/>
      <c r="K43" s="8"/>
      <c r="L43" s="8"/>
      <c r="M43" s="8"/>
    </row>
    <row r="44" spans="1:13">
      <c r="A44" s="8">
        <v>0</v>
      </c>
      <c r="B44" s="13"/>
      <c r="C44" s="9"/>
      <c r="D44" s="8"/>
      <c r="E44" s="9"/>
      <c r="F44" s="8"/>
      <c r="G44" s="8"/>
      <c r="H44" s="8"/>
      <c r="I44" s="8"/>
      <c r="J44" s="8"/>
      <c r="K44" s="8"/>
      <c r="L44" s="8"/>
      <c r="M44" s="8"/>
    </row>
    <row r="45" spans="1:13">
      <c r="A45" s="8">
        <v>0</v>
      </c>
      <c r="B45" s="13"/>
      <c r="C45" s="9"/>
      <c r="D45" s="8"/>
      <c r="E45" s="9"/>
      <c r="F45" s="8"/>
      <c r="G45" s="8"/>
      <c r="H45" s="8"/>
      <c r="I45" s="8"/>
      <c r="J45" s="8"/>
      <c r="K45" s="8"/>
      <c r="L45" s="8"/>
      <c r="M45" s="8"/>
    </row>
    <row r="46" spans="1:13">
      <c r="A46" s="8">
        <v>0</v>
      </c>
      <c r="B46" s="13"/>
      <c r="C46" s="9"/>
      <c r="D46" s="8"/>
      <c r="E46" s="9"/>
      <c r="F46" s="8"/>
      <c r="G46" s="8"/>
      <c r="H46" s="8"/>
      <c r="I46" s="8"/>
      <c r="J46" s="8"/>
      <c r="K46" s="8"/>
      <c r="L46" s="8"/>
      <c r="M46" s="8"/>
    </row>
    <row r="47" spans="1:13">
      <c r="A47" s="8">
        <v>0</v>
      </c>
      <c r="B47" s="13"/>
      <c r="C47" s="9"/>
      <c r="D47" s="8"/>
      <c r="E47" s="9"/>
      <c r="F47" s="8"/>
      <c r="G47" s="8"/>
      <c r="H47" s="8"/>
      <c r="I47" s="8"/>
      <c r="J47" s="8"/>
      <c r="K47" s="8"/>
      <c r="L47" s="8"/>
      <c r="M47" s="8"/>
    </row>
    <row r="48" spans="1:13">
      <c r="A48" s="41">
        <f>SUM(A35:A47)</f>
        <v>3</v>
      </c>
      <c r="B48" s="42"/>
      <c r="C48" s="43"/>
      <c r="D48" s="41">
        <f>SUM(D35:D47)</f>
        <v>124</v>
      </c>
      <c r="E48" s="43"/>
      <c r="F48" s="41"/>
      <c r="G48" s="41"/>
      <c r="H48" s="41"/>
      <c r="I48" s="41"/>
      <c r="J48" s="41">
        <f>SUM(J35:J47)</f>
        <v>37</v>
      </c>
      <c r="K48" s="41">
        <f>SUM(K35:K47)</f>
        <v>107</v>
      </c>
      <c r="L48" s="41">
        <f>SUM(L35:L47)</f>
        <v>1497</v>
      </c>
      <c r="M48" s="41"/>
    </row>
  </sheetData>
  <mergeCells count="4">
    <mergeCell ref="A1:M1"/>
    <mergeCell ref="A2:M2"/>
    <mergeCell ref="A19:M19"/>
    <mergeCell ref="A33:M33"/>
  </mergeCells>
  <conditionalFormatting sqref="A4:A16 A21:A30 A35:A47">
    <cfRule type="cellIs" dxfId="3" priority="1" operator="equal">
      <formula>1</formula>
    </cfRule>
    <cfRule type="cellIs" dxfId="2" priority="2" operator="lessThan">
      <formula>1</formula>
    </cfRule>
  </conditionalFormatting>
  <dataValidations count="1">
    <dataValidation type="custom" allowBlank="1" showDropDown="1" sqref="B36" xr:uid="{6FF75630-7116-45B1-81AB-145589B3F60B}">
      <formula1>OR(NOT(ISERROR(DATEVALUE(B36))), AND(ISNUMBER(B36), LEFT(CELL("format", B36))="D"))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topLeftCell="A8" workbookViewId="0">
      <selection activeCell="K18" sqref="K18"/>
    </sheetView>
  </sheetViews>
  <sheetFormatPr baseColWidth="10" defaultColWidth="11.6640625" defaultRowHeight="13.2"/>
  <cols>
    <col min="1" max="1" width="5.5546875" style="1" customWidth="1"/>
    <col min="2" max="2" width="12.21875" style="2" customWidth="1"/>
    <col min="3" max="3" width="33.88671875" customWidth="1"/>
    <col min="4" max="4" width="9.44140625" style="1" customWidth="1"/>
    <col min="5" max="5" width="17" customWidth="1"/>
    <col min="6" max="6" width="18.6640625" customWidth="1"/>
    <col min="7" max="8" width="13" customWidth="1"/>
    <col min="9" max="9" width="48.44140625" style="11" customWidth="1"/>
  </cols>
  <sheetData>
    <row r="1" spans="1:13" ht="24.6">
      <c r="A1" s="111" t="str">
        <f>'VTT '!A1</f>
        <v xml:space="preserve">Activité Cyclo </v>
      </c>
      <c r="B1" s="111"/>
      <c r="C1" s="111"/>
      <c r="D1" s="111"/>
      <c r="E1" s="111"/>
      <c r="F1" s="111"/>
      <c r="G1" s="111"/>
      <c r="H1" s="111"/>
      <c r="I1" s="111"/>
    </row>
    <row r="2" spans="1:13" ht="24.6">
      <c r="A2" s="112" t="str">
        <f>'VTT '!A2</f>
        <v>T1 Saison 2025-2026</v>
      </c>
      <c r="B2" s="112"/>
      <c r="C2" s="112"/>
      <c r="D2" s="112"/>
      <c r="E2" s="112"/>
      <c r="F2" s="112"/>
      <c r="G2" s="112"/>
      <c r="H2" s="112"/>
      <c r="I2" s="112"/>
    </row>
    <row r="3" spans="1:13">
      <c r="A3" s="5" t="s">
        <v>0</v>
      </c>
      <c r="B3" s="3" t="str">
        <f>'VTT '!B3</f>
        <v>Date</v>
      </c>
      <c r="C3" s="4" t="str">
        <f>'VTT '!C3</f>
        <v>Lieu de la mission</v>
      </c>
      <c r="D3" s="5" t="str">
        <f>'VTT '!D3</f>
        <v>Trajet A/R</v>
      </c>
      <c r="E3" s="4" t="str">
        <f>'VTT '!E3</f>
        <v>Animateur n°1</v>
      </c>
      <c r="F3" s="4" t="str">
        <f>'VTT '!F3</f>
        <v>Véhicule Animateur 1</v>
      </c>
      <c r="G3" s="4" t="str">
        <f>'VTT '!G3</f>
        <v>Animateur n°2</v>
      </c>
      <c r="H3" s="4" t="str">
        <f>'VTT '!I3</f>
        <v>Animateur n°3</v>
      </c>
      <c r="I3" s="6" t="str">
        <f>'VTT '!M3</f>
        <v>Commentaire</v>
      </c>
    </row>
    <row r="4" spans="1:13">
      <c r="A4" s="8">
        <v>0</v>
      </c>
      <c r="B4" s="3"/>
      <c r="C4" s="3"/>
      <c r="D4" s="5"/>
      <c r="E4" s="4"/>
      <c r="F4" s="5"/>
      <c r="G4" s="4"/>
      <c r="H4" s="4"/>
      <c r="I4" s="5"/>
    </row>
    <row r="5" spans="1:13">
      <c r="A5" s="8">
        <v>0</v>
      </c>
      <c r="B5" s="3"/>
      <c r="C5" s="12"/>
      <c r="D5" s="5"/>
      <c r="E5" s="4"/>
      <c r="F5" s="5"/>
      <c r="G5" s="9"/>
      <c r="H5" s="9"/>
      <c r="I5" s="5"/>
    </row>
    <row r="6" spans="1:13">
      <c r="A6" s="8">
        <v>0</v>
      </c>
      <c r="B6" s="3"/>
      <c r="C6" s="12"/>
      <c r="D6" s="5"/>
      <c r="E6" s="4"/>
      <c r="F6" s="5"/>
      <c r="G6" s="9"/>
      <c r="H6" s="9"/>
      <c r="I6" s="4"/>
    </row>
    <row r="7" spans="1:13">
      <c r="A7" s="8">
        <v>0</v>
      </c>
      <c r="B7" s="3"/>
      <c r="C7" s="12"/>
      <c r="D7" s="5"/>
      <c r="E7" s="4"/>
      <c r="F7" s="5"/>
      <c r="G7" s="9"/>
      <c r="H7" s="9"/>
      <c r="I7" s="4"/>
    </row>
    <row r="8" spans="1:13">
      <c r="A8" s="55">
        <f>SUM(A4:A7)</f>
        <v>0</v>
      </c>
      <c r="B8" s="36"/>
      <c r="C8" s="37"/>
      <c r="D8" s="55">
        <f>SUM(D4:D7)</f>
        <v>0</v>
      </c>
      <c r="E8" s="37"/>
      <c r="F8" s="37"/>
      <c r="G8" s="37"/>
      <c r="H8" s="37"/>
      <c r="I8" s="38"/>
    </row>
    <row r="10" spans="1:13" ht="24.6">
      <c r="A10" s="112" t="str">
        <f>'VTT '!A12</f>
        <v>T2 Saison 2025-2026</v>
      </c>
      <c r="B10" s="112"/>
      <c r="C10" s="112"/>
      <c r="D10" s="112"/>
      <c r="E10" s="112"/>
      <c r="F10" s="112"/>
      <c r="G10" s="112"/>
      <c r="H10" s="112"/>
      <c r="I10" s="112"/>
    </row>
    <row r="11" spans="1:13">
      <c r="A11" s="5" t="str">
        <f>3:3</f>
        <v>Faite</v>
      </c>
      <c r="B11" s="3" t="str">
        <f t="shared" ref="B11:I11" si="0">B3</f>
        <v>Date</v>
      </c>
      <c r="C11" s="4" t="str">
        <f t="shared" si="0"/>
        <v>Lieu de la mission</v>
      </c>
      <c r="D11" s="5" t="str">
        <f t="shared" si="0"/>
        <v>Trajet A/R</v>
      </c>
      <c r="E11" s="4" t="str">
        <f t="shared" si="0"/>
        <v>Animateur n°1</v>
      </c>
      <c r="F11" s="4" t="str">
        <f t="shared" si="0"/>
        <v>Véhicule Animateur 1</v>
      </c>
      <c r="G11" s="4" t="str">
        <f t="shared" si="0"/>
        <v>Animateur n°2</v>
      </c>
      <c r="H11" s="4" t="str">
        <f t="shared" si="0"/>
        <v>Animateur n°3</v>
      </c>
      <c r="I11" s="6" t="str">
        <f t="shared" si="0"/>
        <v>Commentaire</v>
      </c>
    </row>
    <row r="12" spans="1:13" ht="13.8">
      <c r="A12" s="8">
        <v>1</v>
      </c>
      <c r="B12" s="79">
        <v>46083</v>
      </c>
      <c r="C12" s="80" t="s">
        <v>65</v>
      </c>
      <c r="D12" s="81">
        <v>60</v>
      </c>
      <c r="E12" s="80" t="s">
        <v>41</v>
      </c>
      <c r="F12" s="80" t="s">
        <v>35</v>
      </c>
      <c r="G12" s="80">
        <v>0</v>
      </c>
      <c r="H12" s="80" t="s">
        <v>36</v>
      </c>
      <c r="I12" s="80" t="s">
        <v>37</v>
      </c>
    </row>
    <row r="13" spans="1:13">
      <c r="A13" s="8">
        <v>1</v>
      </c>
      <c r="B13" s="88">
        <v>46118</v>
      </c>
      <c r="C13" s="84" t="s">
        <v>73</v>
      </c>
      <c r="D13" s="85">
        <v>40</v>
      </c>
      <c r="E13" s="84" t="s">
        <v>71</v>
      </c>
      <c r="F13" s="84" t="s">
        <v>35</v>
      </c>
      <c r="G13" s="86"/>
      <c r="H13" s="86"/>
      <c r="I13" s="86"/>
      <c r="J13" s="89"/>
      <c r="K13" s="89"/>
      <c r="L13" s="89"/>
      <c r="M13" s="90"/>
    </row>
    <row r="14" spans="1:13">
      <c r="A14" s="8">
        <v>1</v>
      </c>
      <c r="B14" s="99">
        <v>46132</v>
      </c>
      <c r="C14" s="87" t="s">
        <v>74</v>
      </c>
      <c r="D14" s="85">
        <v>66</v>
      </c>
      <c r="E14" s="84" t="s">
        <v>75</v>
      </c>
      <c r="F14" s="84" t="s">
        <v>35</v>
      </c>
      <c r="G14" s="86"/>
      <c r="H14" s="86"/>
      <c r="I14" s="84" t="s">
        <v>37</v>
      </c>
      <c r="J14" s="91"/>
      <c r="K14" s="91"/>
      <c r="L14" s="91"/>
      <c r="M14" s="91"/>
    </row>
    <row r="15" spans="1:13" ht="26.4">
      <c r="A15" s="8">
        <v>1</v>
      </c>
      <c r="B15" s="88">
        <v>46140</v>
      </c>
      <c r="C15" s="97" t="s">
        <v>76</v>
      </c>
      <c r="D15" s="96">
        <v>42</v>
      </c>
      <c r="E15" s="97" t="s">
        <v>75</v>
      </c>
      <c r="F15" s="97" t="s">
        <v>35</v>
      </c>
      <c r="G15" s="98"/>
      <c r="H15" s="98"/>
      <c r="I15" s="97" t="s">
        <v>37</v>
      </c>
    </row>
    <row r="16" spans="1:13">
      <c r="A16" s="75">
        <v>1</v>
      </c>
      <c r="B16" s="76"/>
      <c r="C16" s="77"/>
      <c r="D16" s="75">
        <f>SUM(D12:D15)</f>
        <v>208</v>
      </c>
      <c r="E16" s="77"/>
      <c r="F16" s="77"/>
      <c r="G16" s="77"/>
      <c r="H16" s="77"/>
      <c r="I16" s="78"/>
    </row>
    <row r="18" spans="1:9" ht="24.6">
      <c r="A18" s="113" t="str">
        <f>'VTT '!A28</f>
        <v>T3 Saison 2025-2026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32" t="str">
        <f t="shared" ref="A19:G19" si="1">A3</f>
        <v>Faite</v>
      </c>
      <c r="B19" s="33" t="str">
        <f t="shared" si="1"/>
        <v>Date</v>
      </c>
      <c r="C19" s="34" t="str">
        <f t="shared" si="1"/>
        <v>Lieu de la mission</v>
      </c>
      <c r="D19" s="32" t="str">
        <f t="shared" si="1"/>
        <v>Trajet A/R</v>
      </c>
      <c r="E19" s="34" t="str">
        <f t="shared" si="1"/>
        <v>Animateur n°1</v>
      </c>
      <c r="F19" s="34" t="str">
        <f t="shared" si="1"/>
        <v>Véhicule Animateur 1</v>
      </c>
      <c r="G19" s="34" t="str">
        <f t="shared" si="1"/>
        <v>Animateur n°2</v>
      </c>
      <c r="H19" s="34" t="str">
        <f>H11</f>
        <v>Animateur n°3</v>
      </c>
      <c r="I19" s="35" t="str">
        <f>I3</f>
        <v>Commentaire</v>
      </c>
    </row>
    <row r="20" spans="1:9">
      <c r="A20" s="5">
        <v>0</v>
      </c>
      <c r="B20" s="13"/>
      <c r="C20" s="9"/>
      <c r="D20" s="8"/>
      <c r="E20" s="9"/>
      <c r="F20" s="9"/>
      <c r="G20" s="9"/>
      <c r="H20" s="9"/>
      <c r="I20" s="14"/>
    </row>
    <row r="21" spans="1:9">
      <c r="A21" s="5">
        <v>0</v>
      </c>
      <c r="B21" s="13"/>
      <c r="C21" s="9"/>
      <c r="D21" s="8"/>
      <c r="E21" s="9"/>
      <c r="F21" s="9"/>
      <c r="G21" s="9"/>
      <c r="H21" s="9"/>
      <c r="I21" s="14"/>
    </row>
    <row r="22" spans="1:9">
      <c r="A22" s="5">
        <v>0</v>
      </c>
      <c r="B22" s="13"/>
      <c r="C22" s="9"/>
      <c r="D22" s="8"/>
      <c r="E22" s="9"/>
      <c r="F22" s="9"/>
      <c r="G22" s="15"/>
      <c r="H22" s="15"/>
      <c r="I22" s="14"/>
    </row>
    <row r="23" spans="1:9">
      <c r="A23" s="5">
        <v>0</v>
      </c>
      <c r="B23" s="13"/>
      <c r="C23" s="9"/>
      <c r="D23" s="8"/>
      <c r="E23" s="9"/>
      <c r="F23" s="9"/>
      <c r="G23" s="15"/>
      <c r="H23" s="15"/>
      <c r="I23" s="14"/>
    </row>
    <row r="24" spans="1:9">
      <c r="A24" s="55">
        <f>SUM(A20:A23)</f>
        <v>0</v>
      </c>
      <c r="B24" s="36"/>
      <c r="C24" s="37"/>
      <c r="D24" s="55">
        <f>SUM(D19:D23)</f>
        <v>0</v>
      </c>
      <c r="E24" s="37"/>
      <c r="F24" s="37"/>
      <c r="G24" s="37"/>
      <c r="H24" s="37"/>
      <c r="I24" s="38"/>
    </row>
  </sheetData>
  <mergeCells count="4">
    <mergeCell ref="A1:I1"/>
    <mergeCell ref="A2:I2"/>
    <mergeCell ref="A10:I10"/>
    <mergeCell ref="A18:I18"/>
  </mergeCells>
  <conditionalFormatting sqref="A4:A7 A12:A15 A20:A23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topLeftCell="A7" workbookViewId="0">
      <selection activeCell="B11" sqref="B11"/>
    </sheetView>
  </sheetViews>
  <sheetFormatPr baseColWidth="10" defaultColWidth="20.6640625" defaultRowHeight="13.2"/>
  <cols>
    <col min="1" max="1" width="16.109375" style="1" customWidth="1"/>
    <col min="2" max="6" width="11.44140625" style="1" customWidth="1"/>
    <col min="7" max="7" width="14.88671875" style="1" customWidth="1"/>
    <col min="8" max="10" width="11.44140625" style="1" customWidth="1"/>
    <col min="1024" max="1024" width="11.5546875" customWidth="1"/>
  </cols>
  <sheetData>
    <row r="1" spans="1:10" ht="24.6">
      <c r="A1" s="116" t="str">
        <f>'VTT '!A1</f>
        <v xml:space="preserve">Activité Cyclo 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6.4" customHeight="1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</row>
    <row r="4" spans="1:10" ht="25.35" customHeight="1">
      <c r="A4" s="114" t="str">
        <f>'VTT '!A2</f>
        <v>T1 Saison 2025-2026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5.3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</row>
    <row r="6" spans="1:10" ht="14.7" customHeight="1">
      <c r="A6" s="7" t="s">
        <v>23</v>
      </c>
      <c r="B6" s="7">
        <f>'VTT '!A10</f>
        <v>0</v>
      </c>
      <c r="C6" s="7">
        <f>'VTT '!I10</f>
        <v>0</v>
      </c>
      <c r="D6" s="17">
        <f>'VTT '!J10</f>
        <v>0</v>
      </c>
      <c r="E6" s="7">
        <f>'VTT '!K10</f>
        <v>0</v>
      </c>
      <c r="F6" s="7">
        <f>'VTT '!L10</f>
        <v>0</v>
      </c>
      <c r="G6" s="17" t="e">
        <f>C6/B6</f>
        <v>#DIV/0!</v>
      </c>
      <c r="H6" s="18" t="e">
        <f>D6/B6</f>
        <v>#DIV/0!</v>
      </c>
      <c r="I6" s="17" t="e">
        <f>E6/B6</f>
        <v>#DIV/0!</v>
      </c>
      <c r="J6" s="17" t="e">
        <f>F6/B6</f>
        <v>#DIV/0!</v>
      </c>
    </row>
    <row r="7" spans="1:10" ht="14.7" customHeight="1">
      <c r="A7" s="19" t="s">
        <v>24</v>
      </c>
      <c r="B7" s="19">
        <f>Reconnaissance!A8</f>
        <v>0</v>
      </c>
      <c r="C7" s="19">
        <f>Reconnaissance!D8</f>
        <v>0</v>
      </c>
      <c r="D7" s="19"/>
      <c r="E7" s="19"/>
      <c r="F7" s="19"/>
      <c r="G7" s="20" t="e">
        <f>C7/B7</f>
        <v>#DIV/0!</v>
      </c>
      <c r="H7" s="21"/>
      <c r="I7" s="20"/>
      <c r="J7" s="20"/>
    </row>
    <row r="8" spans="1:10">
      <c r="H8" s="22"/>
    </row>
    <row r="9" spans="1:10" ht="25.35" customHeight="1">
      <c r="A9" s="114" t="str">
        <f>'VTT '!A12</f>
        <v>T2 Saison 2025-2026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0" ht="25.35" customHeight="1">
      <c r="A10" s="16" t="str">
        <f t="shared" ref="A10:J10" si="0">A5</f>
        <v>Niveau</v>
      </c>
      <c r="B10" s="16" t="str">
        <f t="shared" si="0"/>
        <v>Nb Sortie</v>
      </c>
      <c r="C10" s="16" t="str">
        <f t="shared" si="0"/>
        <v>Total km Voiture A/R</v>
      </c>
      <c r="D10" s="16" t="str">
        <f t="shared" si="0"/>
        <v>Total Participants</v>
      </c>
      <c r="E10" s="16" t="str">
        <f t="shared" si="0"/>
        <v>Total km Sortie</v>
      </c>
      <c r="F10" s="16" t="str">
        <f t="shared" si="0"/>
        <v>Total Dénivelé</v>
      </c>
      <c r="G10" s="16" t="str">
        <f t="shared" si="0"/>
        <v>Moyenne  km Voiture A/R</v>
      </c>
      <c r="H10" s="23" t="str">
        <f t="shared" si="0"/>
        <v>Moyenne Participants</v>
      </c>
      <c r="I10" s="16" t="str">
        <f t="shared" si="0"/>
        <v>Moyenne  km Sortie</v>
      </c>
      <c r="J10" s="16" t="str">
        <f t="shared" si="0"/>
        <v>Moyenne Dénivelé</v>
      </c>
    </row>
    <row r="11" spans="1:10" ht="14.7" customHeight="1">
      <c r="A11" s="7" t="str">
        <f>A6</f>
        <v>VTC</v>
      </c>
      <c r="B11" s="7">
        <f>'VTT '!A26</f>
        <v>0</v>
      </c>
      <c r="C11" s="7">
        <f>'VTT '!I27</f>
        <v>0</v>
      </c>
      <c r="D11" s="17">
        <f>'VTT '!J26</f>
        <v>0</v>
      </c>
      <c r="E11" s="7">
        <f>'VTT '!K26</f>
        <v>0</v>
      </c>
      <c r="F11" s="7">
        <f>'VTT '!L26</f>
        <v>0</v>
      </c>
      <c r="G11" s="17" t="e">
        <f>C11/B11</f>
        <v>#DIV/0!</v>
      </c>
      <c r="H11" s="18" t="e">
        <f>D11/B11</f>
        <v>#DIV/0!</v>
      </c>
      <c r="I11" s="17" t="e">
        <f>E11/B11</f>
        <v>#DIV/0!</v>
      </c>
      <c r="J11" s="17" t="e">
        <f>F11/B11</f>
        <v>#DIV/0!</v>
      </c>
    </row>
    <row r="12" spans="1:10" ht="14.7" customHeight="1">
      <c r="A12" s="19" t="s">
        <v>24</v>
      </c>
      <c r="B12" s="19">
        <f>Reconnaissance!A16</f>
        <v>1</v>
      </c>
      <c r="C12" s="19">
        <f>Reconnaissance!D16</f>
        <v>208</v>
      </c>
      <c r="D12" s="19"/>
      <c r="E12" s="19"/>
      <c r="F12" s="19"/>
      <c r="G12" s="20">
        <f>C12/B12</f>
        <v>208</v>
      </c>
      <c r="H12" s="21"/>
      <c r="I12" s="20"/>
      <c r="J12" s="20"/>
    </row>
    <row r="13" spans="1:10">
      <c r="H13" s="22"/>
    </row>
    <row r="14" spans="1:10" ht="25.35" customHeight="1">
      <c r="A14" s="114" t="str">
        <f>'VTT '!A28</f>
        <v>T3 Saison 2025-2026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ht="25.35" customHeight="1">
      <c r="A15" s="16" t="str">
        <f t="shared" ref="A15:J15" si="1">A5</f>
        <v>Niveau</v>
      </c>
      <c r="B15" s="16" t="str">
        <f t="shared" si="1"/>
        <v>Nb Sortie</v>
      </c>
      <c r="C15" s="16" t="str">
        <f t="shared" si="1"/>
        <v>Total km Voiture A/R</v>
      </c>
      <c r="D15" s="16" t="str">
        <f t="shared" si="1"/>
        <v>Total Participants</v>
      </c>
      <c r="E15" s="16" t="str">
        <f t="shared" si="1"/>
        <v>Total km Sortie</v>
      </c>
      <c r="F15" s="16" t="str">
        <f t="shared" si="1"/>
        <v>Total Dénivelé</v>
      </c>
      <c r="G15" s="16" t="str">
        <f t="shared" si="1"/>
        <v>Moyenne  km Voiture A/R</v>
      </c>
      <c r="H15" s="23" t="str">
        <f t="shared" si="1"/>
        <v>Moyenne Participants</v>
      </c>
      <c r="I15" s="16" t="str">
        <f t="shared" si="1"/>
        <v>Moyenne  km Sortie</v>
      </c>
      <c r="J15" s="16" t="str">
        <f t="shared" si="1"/>
        <v>Moyenne Dénivelé</v>
      </c>
    </row>
    <row r="16" spans="1:10" ht="14.7" customHeight="1">
      <c r="A16" s="7" t="str">
        <f>A11</f>
        <v>VTC</v>
      </c>
      <c r="B16" s="7">
        <f>'VTT '!A43</f>
        <v>0</v>
      </c>
      <c r="C16" s="7">
        <f>'VTT '!I43</f>
        <v>0</v>
      </c>
      <c r="D16" s="17">
        <f>'VTT '!J43</f>
        <v>0</v>
      </c>
      <c r="E16" s="7">
        <f>'VTT '!K43</f>
        <v>0</v>
      </c>
      <c r="F16" s="7">
        <f>'VTT '!L43</f>
        <v>0</v>
      </c>
      <c r="G16" s="17" t="e">
        <f>C16/B16</f>
        <v>#DIV/0!</v>
      </c>
      <c r="H16" s="18" t="e">
        <f>D16/B16</f>
        <v>#DIV/0!</v>
      </c>
      <c r="I16" s="17" t="e">
        <f>E16/B16</f>
        <v>#DIV/0!</v>
      </c>
      <c r="J16" s="17" t="e">
        <f>F16/B16</f>
        <v>#DIV/0!</v>
      </c>
    </row>
    <row r="17" spans="1:10" ht="14.7" customHeight="1">
      <c r="A17" s="19" t="s">
        <v>24</v>
      </c>
      <c r="B17" s="19">
        <f>Reconnaissance!A24</f>
        <v>0</v>
      </c>
      <c r="C17" s="19">
        <f>Reconnaissance!D24</f>
        <v>0</v>
      </c>
      <c r="D17" s="19"/>
      <c r="E17" s="19"/>
      <c r="F17" s="19"/>
      <c r="G17" s="20" t="e">
        <f>C17/B17</f>
        <v>#DIV/0!</v>
      </c>
      <c r="H17" s="21"/>
      <c r="I17" s="20"/>
      <c r="J17" s="20"/>
    </row>
    <row r="18" spans="1:10">
      <c r="H18" s="22"/>
    </row>
    <row r="19" spans="1:10" ht="25.35" customHeight="1">
      <c r="A19" s="114" t="s">
        <v>31</v>
      </c>
      <c r="B19" s="114"/>
      <c r="C19" s="114"/>
      <c r="D19" s="114"/>
      <c r="E19" s="114"/>
      <c r="F19" s="114"/>
      <c r="G19" s="114"/>
      <c r="H19" s="114"/>
      <c r="I19" s="114"/>
      <c r="J19" s="114"/>
    </row>
    <row r="20" spans="1:10" ht="25.35" customHeight="1">
      <c r="A20" s="16" t="str">
        <f>A5</f>
        <v>Niveau</v>
      </c>
      <c r="B20" s="16" t="str">
        <f t="shared" ref="B20:J20" si="2">B15</f>
        <v>Nb Sortie</v>
      </c>
      <c r="C20" s="16" t="str">
        <f t="shared" si="2"/>
        <v>Total km Voiture A/R</v>
      </c>
      <c r="D20" s="16" t="str">
        <f t="shared" si="2"/>
        <v>Total Participants</v>
      </c>
      <c r="E20" s="16" t="str">
        <f t="shared" si="2"/>
        <v>Total km Sortie</v>
      </c>
      <c r="F20" s="16" t="str">
        <f t="shared" si="2"/>
        <v>Total Dénivelé</v>
      </c>
      <c r="G20" s="16" t="str">
        <f t="shared" si="2"/>
        <v>Moyenne  km Voiture A/R</v>
      </c>
      <c r="H20" s="23" t="str">
        <f t="shared" si="2"/>
        <v>Moyenne Participants</v>
      </c>
      <c r="I20" s="16" t="str">
        <f t="shared" si="2"/>
        <v>Moyenne  km Sortie</v>
      </c>
      <c r="J20" s="16" t="str">
        <f t="shared" si="2"/>
        <v>Moyenne Dénivelé</v>
      </c>
    </row>
    <row r="21" spans="1:10" ht="28.35" customHeight="1">
      <c r="A21" s="24" t="str">
        <f>A16</f>
        <v>VTC</v>
      </c>
      <c r="B21" s="25">
        <f>B6+B11+B16</f>
        <v>0</v>
      </c>
      <c r="C21" s="25">
        <f>C6+C11+C16</f>
        <v>0</v>
      </c>
      <c r="D21" s="25">
        <f>D6+D11+D16</f>
        <v>0</v>
      </c>
      <c r="E21" s="25">
        <f>E6+E11+E16</f>
        <v>0</v>
      </c>
      <c r="F21" s="25">
        <f>F6+F11+F16</f>
        <v>0</v>
      </c>
      <c r="G21" s="26" t="e">
        <f>C21/B21</f>
        <v>#DIV/0!</v>
      </c>
      <c r="H21" s="27" t="e">
        <f>D21/B21</f>
        <v>#DIV/0!</v>
      </c>
      <c r="I21" s="26" t="e">
        <f>(E21/B21)</f>
        <v>#DIV/0!</v>
      </c>
      <c r="J21" s="26" t="e">
        <f>F21/B21</f>
        <v>#DIV/0!</v>
      </c>
    </row>
    <row r="22" spans="1:10" ht="14.7" customHeight="1">
      <c r="A22" s="19" t="str">
        <f>A17</f>
        <v xml:space="preserve">Reconnaissance </v>
      </c>
      <c r="B22" s="19">
        <f>B7+B12+B17</f>
        <v>1</v>
      </c>
      <c r="C22" s="28">
        <f>C7+C12+C17</f>
        <v>208</v>
      </c>
      <c r="D22" s="19"/>
      <c r="E22" s="19"/>
      <c r="F22" s="19"/>
      <c r="G22" s="19">
        <f>C22/B22</f>
        <v>208</v>
      </c>
      <c r="H22" s="21"/>
      <c r="I22" s="19"/>
      <c r="J22" s="20"/>
    </row>
    <row r="23" spans="1:10">
      <c r="H23" s="22"/>
    </row>
    <row r="24" spans="1:10" ht="28.35" customHeight="1">
      <c r="A24" s="29" t="s">
        <v>25</v>
      </c>
      <c r="B24" s="29">
        <f>SUM(B21:B21)</f>
        <v>0</v>
      </c>
      <c r="C24" s="29">
        <f>SUM(C21:C21)</f>
        <v>0</v>
      </c>
      <c r="D24" s="29">
        <f>SUM(D21:D21)</f>
        <v>0</v>
      </c>
      <c r="E24" s="29">
        <f>SUM(E21:E21)</f>
        <v>0</v>
      </c>
      <c r="F24" s="29">
        <f>SUM(F21:F21)</f>
        <v>0</v>
      </c>
      <c r="G24" s="29" t="e">
        <f>SUM(G21:G21)/5</f>
        <v>#DIV/0!</v>
      </c>
      <c r="H24" s="30" t="e">
        <f>SUM(H21:H21)/5</f>
        <v>#DIV/0!</v>
      </c>
      <c r="I24" s="29" t="e">
        <f>SUM(I21:I21)/5</f>
        <v>#DIV/0!</v>
      </c>
      <c r="J24" s="29" t="e">
        <f>SUM(J21:J21)/5</f>
        <v>#DIV/0!</v>
      </c>
    </row>
    <row r="26" spans="1:10" ht="28.35" customHeight="1">
      <c r="A26" s="115" t="s">
        <v>26</v>
      </c>
      <c r="B26" s="115"/>
      <c r="C26" s="115"/>
      <c r="D26" s="115"/>
      <c r="E26" s="115"/>
      <c r="F26" s="115"/>
      <c r="G26" s="115"/>
      <c r="H26" s="115"/>
      <c r="I26" s="115"/>
      <c r="J26" s="31"/>
    </row>
  </sheetData>
  <mergeCells count="7">
    <mergeCell ref="A19:J19"/>
    <mergeCell ref="A26:I26"/>
    <mergeCell ref="A1:J1"/>
    <mergeCell ref="A2:J2"/>
    <mergeCell ref="A4:J4"/>
    <mergeCell ref="A9:J9"/>
    <mergeCell ref="A14:J1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2907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VTT </vt:lpstr>
      <vt:lpstr>Route</vt:lpstr>
      <vt:lpstr>VTC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User</cp:lastModifiedBy>
  <cp:revision>544</cp:revision>
  <dcterms:created xsi:type="dcterms:W3CDTF">2021-12-24T10:35:30Z</dcterms:created>
  <dcterms:modified xsi:type="dcterms:W3CDTF">2026-05-17T08:09:37Z</dcterms:modified>
  <dc:language>fr-FR</dc:language>
</cp:coreProperties>
</file>